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stor Relations\Property List\"/>
    </mc:Choice>
  </mc:AlternateContent>
  <xr:revisionPtr revIDLastSave="0" documentId="13_ncr:1_{AB326B14-24D0-4C2E-83A9-28D96937F567}" xr6:coauthVersionLast="46" xr6:coauthVersionMax="46" xr10:uidLastSave="{00000000-0000-0000-0000-000000000000}"/>
  <bookViews>
    <workbookView xWindow="-108" yWindow="-108" windowWidth="23256" windowHeight="12576" xr2:uid="{E7D27F1D-B7D1-48EE-BDEB-B5101A4927A0}"/>
  </bookViews>
  <sheets>
    <sheet name="Properti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roperties">Properties!$B$8:$O$250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2" i="1" l="1"/>
  <c r="K252" i="1"/>
  <c r="J252" i="1"/>
  <c r="I252" i="1"/>
  <c r="O250" i="1"/>
  <c r="L249" i="1"/>
  <c r="O249" i="1" s="1"/>
  <c r="L247" i="1"/>
  <c r="O247" i="1" s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L146" i="1"/>
  <c r="L252" i="1" s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N90" i="1"/>
  <c r="O90" i="1" s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0" i="1"/>
  <c r="O69" i="1"/>
  <c r="O68" i="1"/>
  <c r="O67" i="1"/>
  <c r="O66" i="1"/>
  <c r="O65" i="1"/>
  <c r="O63" i="1"/>
  <c r="O62" i="1"/>
  <c r="O60" i="1"/>
  <c r="O59" i="1"/>
  <c r="O58" i="1"/>
  <c r="O56" i="1"/>
  <c r="O55" i="1"/>
  <c r="O53" i="1"/>
  <c r="O51" i="1"/>
  <c r="O50" i="1"/>
  <c r="O49" i="1"/>
  <c r="O48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4" i="1"/>
  <c r="O13" i="1"/>
  <c r="O12" i="1"/>
  <c r="O11" i="1"/>
  <c r="O10" i="1"/>
  <c r="N9" i="1"/>
  <c r="N252" i="1" l="1"/>
  <c r="O146" i="1"/>
  <c r="O252" i="1" s="1"/>
</calcChain>
</file>

<file path=xl/sharedStrings.xml><?xml version="1.0" encoding="utf-8"?>
<sst xmlns="http://schemas.openxmlformats.org/spreadsheetml/2006/main" count="1805" uniqueCount="645">
  <si>
    <t>Property</t>
  </si>
  <si>
    <t>Operator Name</t>
  </si>
  <si>
    <t>Operator Type</t>
  </si>
  <si>
    <t>City</t>
  </si>
  <si>
    <t>State</t>
  </si>
  <si>
    <t>Zip Code</t>
  </si>
  <si>
    <t>Investment Type</t>
  </si>
  <si>
    <t>Facility Type</t>
  </si>
  <si>
    <t>SNF Beds</t>
  </si>
  <si>
    <t>Hosp Beds</t>
  </si>
  <si>
    <t>MOB Units</t>
  </si>
  <si>
    <t>IL Units</t>
  </si>
  <si>
    <t>AL Units</t>
  </si>
  <si>
    <t>ALZ Units</t>
  </si>
  <si>
    <t>Total Beds/Units</t>
  </si>
  <si>
    <t>41 Management, LLC</t>
  </si>
  <si>
    <t>Regional</t>
  </si>
  <si>
    <t>Bellevue</t>
  </si>
  <si>
    <t>WI</t>
  </si>
  <si>
    <t>Mortgage</t>
  </si>
  <si>
    <t>ALF</t>
  </si>
  <si>
    <t>Oshkosh</t>
  </si>
  <si>
    <t>Ostrom Champlin</t>
  </si>
  <si>
    <t>Champlin</t>
  </si>
  <si>
    <t>MN</t>
  </si>
  <si>
    <t>55316-4532</t>
  </si>
  <si>
    <t>Lease</t>
  </si>
  <si>
    <t>Ostrom Hugo</t>
  </si>
  <si>
    <t>Hugo</t>
  </si>
  <si>
    <t>55038-8391</t>
  </si>
  <si>
    <t>Ostrom Maplewood</t>
  </si>
  <si>
    <t>Maplewood</t>
  </si>
  <si>
    <t>55109-2668</t>
  </si>
  <si>
    <t>Ostrom North Branch</t>
  </si>
  <si>
    <t>North Branch</t>
  </si>
  <si>
    <t>55056-6093</t>
  </si>
  <si>
    <t>Ostrom Mahtomedi</t>
  </si>
  <si>
    <t>St. Paul</t>
  </si>
  <si>
    <t xml:space="preserve">Heritage Hall - Brookneal </t>
  </si>
  <si>
    <t>American HealthCare, LLC</t>
  </si>
  <si>
    <t>Brookneal</t>
  </si>
  <si>
    <t>VA</t>
  </si>
  <si>
    <t>SNF</t>
  </si>
  <si>
    <t>Heritage Hall - Laurel Meadows</t>
  </si>
  <si>
    <t>Laurel Fork</t>
  </si>
  <si>
    <t>Virginia Beach</t>
  </si>
  <si>
    <t xml:space="preserve">Heritage Hall Lexington </t>
  </si>
  <si>
    <t xml:space="preserve">East Lexington </t>
  </si>
  <si>
    <t>Autunn Trace Attica</t>
  </si>
  <si>
    <t>Autumn Trace Senior Communities</t>
  </si>
  <si>
    <t>Small</t>
  </si>
  <si>
    <t>Attica</t>
  </si>
  <si>
    <t>IN</t>
  </si>
  <si>
    <t>Autumn Trace of Greene County</t>
  </si>
  <si>
    <t>Linton</t>
  </si>
  <si>
    <t>Charleston House</t>
  </si>
  <si>
    <t>BAKA Enterprises</t>
  </si>
  <si>
    <t>Beaver Dam</t>
  </si>
  <si>
    <t>53916-2699</t>
  </si>
  <si>
    <t>Bickford-Rockford</t>
  </si>
  <si>
    <t>Bickford Senior Living</t>
  </si>
  <si>
    <t>Rockford</t>
  </si>
  <si>
    <t>IL</t>
  </si>
  <si>
    <t>Bickford - Lansing</t>
  </si>
  <si>
    <t>Okemos</t>
  </si>
  <si>
    <t>MI</t>
  </si>
  <si>
    <t>48864-3636</t>
  </si>
  <si>
    <t>Lansing</t>
  </si>
  <si>
    <t>Bickford - Saginaw</t>
  </si>
  <si>
    <t>Saginaw</t>
  </si>
  <si>
    <t>48603-1223</t>
  </si>
  <si>
    <t>Bickford-West Lansing</t>
  </si>
  <si>
    <t>Bickford - Clinton</t>
  </si>
  <si>
    <t>Clinton</t>
  </si>
  <si>
    <t>IA</t>
  </si>
  <si>
    <t>52732-3402</t>
  </si>
  <si>
    <t>Bickford - Iowa City</t>
  </si>
  <si>
    <t>Iowa City</t>
  </si>
  <si>
    <t>52245-4106</t>
  </si>
  <si>
    <t>Bickford-Ames</t>
  </si>
  <si>
    <t>Ames</t>
  </si>
  <si>
    <t>Bickford-Burlington</t>
  </si>
  <si>
    <t>Burlington</t>
  </si>
  <si>
    <t>Bickford-Cedar Falls</t>
  </si>
  <si>
    <t>Cedar Falls</t>
  </si>
  <si>
    <t>Bickford-Ft. Dodge</t>
  </si>
  <si>
    <t>Fort Dodge</t>
  </si>
  <si>
    <t>Bickford-Marshalltown</t>
  </si>
  <si>
    <t>Marshalltown</t>
  </si>
  <si>
    <t>Bickford-Muscatine</t>
  </si>
  <si>
    <t>Muscatine</t>
  </si>
  <si>
    <t>Bickford-Urbandale</t>
  </si>
  <si>
    <t>Urbandale</t>
  </si>
  <si>
    <t>Bickford-West Des Moines</t>
  </si>
  <si>
    <t>West Des Moines</t>
  </si>
  <si>
    <t>Bickford - Peoria</t>
  </si>
  <si>
    <t>Peoria</t>
  </si>
  <si>
    <t>61614-1282</t>
  </si>
  <si>
    <t>Bickford-Bourbonnais</t>
  </si>
  <si>
    <t>Bourbonnais</t>
  </si>
  <si>
    <t>Bickford-Moline</t>
  </si>
  <si>
    <t>Moline</t>
  </si>
  <si>
    <t>Bickford-Quincy</t>
  </si>
  <si>
    <t>Quincy</t>
  </si>
  <si>
    <t>Bickford-Springfield</t>
  </si>
  <si>
    <t>Springfield</t>
  </si>
  <si>
    <t>Bickford - Lafayette</t>
  </si>
  <si>
    <t>Lafayette</t>
  </si>
  <si>
    <t>47909-8383</t>
  </si>
  <si>
    <t>Bickford-Crawfordsville</t>
  </si>
  <si>
    <t>Crawfordsville</t>
  </si>
  <si>
    <t>Bickford-Wabash</t>
  </si>
  <si>
    <t>Wabash</t>
  </si>
  <si>
    <t>Bickford - Battle Creek</t>
  </si>
  <si>
    <t>Battle Creek</t>
  </si>
  <si>
    <t>49015-9354</t>
  </si>
  <si>
    <t>Bickford - Midland</t>
  </si>
  <si>
    <t>Midland</t>
  </si>
  <si>
    <t>48642-8600</t>
  </si>
  <si>
    <t>Bickford-Shelby</t>
  </si>
  <si>
    <t>Shelby</t>
  </si>
  <si>
    <t>Bickford-Grand Island</t>
  </si>
  <si>
    <t>Grand Island</t>
  </si>
  <si>
    <t>NE</t>
  </si>
  <si>
    <t>Bickford-Lincoln</t>
  </si>
  <si>
    <t>Lincoln</t>
  </si>
  <si>
    <t>Lancaster</t>
  </si>
  <si>
    <t>Bickford of Scioto</t>
  </si>
  <si>
    <t>Arlington</t>
  </si>
  <si>
    <t>OH</t>
  </si>
  <si>
    <t>Bickford of Presque Isle Bay</t>
  </si>
  <si>
    <t>Erie</t>
  </si>
  <si>
    <t>PA</t>
  </si>
  <si>
    <t>Bickford-Aurora</t>
  </si>
  <si>
    <t>Aurora</t>
  </si>
  <si>
    <t>Bickford-Crystal Lake</t>
  </si>
  <si>
    <t>Crystal Lake</t>
  </si>
  <si>
    <t>Bickford-Gurnee</t>
  </si>
  <si>
    <t>Gurnee</t>
  </si>
  <si>
    <t>Bickford-Oswego</t>
  </si>
  <si>
    <t>Oswego</t>
  </si>
  <si>
    <t>Bickford-St. Charles</t>
  </si>
  <si>
    <t>St. Charles</t>
  </si>
  <si>
    <t>Bickford-Tinley Park</t>
  </si>
  <si>
    <t>Tinley Park</t>
  </si>
  <si>
    <t>Bickford-Crown Point</t>
  </si>
  <si>
    <t>Crown Point</t>
  </si>
  <si>
    <t>Bickford-Mission Springs</t>
  </si>
  <si>
    <t>Mission</t>
  </si>
  <si>
    <t>KS</t>
  </si>
  <si>
    <t>Bickford-Overland Park</t>
  </si>
  <si>
    <t>Overland Park</t>
  </si>
  <si>
    <t>Bickford-Canton</t>
  </si>
  <si>
    <t>Canton</t>
  </si>
  <si>
    <t>Bickford of Rocky River</t>
  </si>
  <si>
    <t>Rocky River</t>
  </si>
  <si>
    <t>Bickford-Middletown</t>
  </si>
  <si>
    <t>Middletown</t>
  </si>
  <si>
    <t>Bickford-Carmel</t>
  </si>
  <si>
    <t>Carmel</t>
  </si>
  <si>
    <t>Indianapolis</t>
  </si>
  <si>
    <t>Bickford-Greenwood</t>
  </si>
  <si>
    <t>Greenwood</t>
  </si>
  <si>
    <t>Bickford-Omaha Hickory</t>
  </si>
  <si>
    <t>Omaha</t>
  </si>
  <si>
    <t>Bickford-Omaha I</t>
  </si>
  <si>
    <t>Bickford of Bexley</t>
  </si>
  <si>
    <t>Columbus</t>
  </si>
  <si>
    <t>Franklin</t>
  </si>
  <si>
    <t>Bickford of Worthington</t>
  </si>
  <si>
    <t xml:space="preserve">Worthington </t>
  </si>
  <si>
    <t>Bickford-Lancaster</t>
  </si>
  <si>
    <t>Bickford-Chesterfield</t>
  </si>
  <si>
    <t>Midlothian</t>
  </si>
  <si>
    <t>Bickford-Spotsylvania</t>
  </si>
  <si>
    <t>Fredericksburg</t>
  </si>
  <si>
    <t>Bickford-Suffolk</t>
  </si>
  <si>
    <t>Suffolk</t>
  </si>
  <si>
    <t>Bickford-Virginia Beach</t>
  </si>
  <si>
    <t>Brook of Roscommon</t>
  </si>
  <si>
    <t>Brook Retirement Communities</t>
  </si>
  <si>
    <t>Roscommon</t>
  </si>
  <si>
    <t>SLC</t>
  </si>
  <si>
    <t>Brookdale Marysville</t>
  </si>
  <si>
    <t>Brookdale Senior Living</t>
  </si>
  <si>
    <t>Public</t>
  </si>
  <si>
    <t>Marysville</t>
  </si>
  <si>
    <t>Canton Oaks Care Center</t>
  </si>
  <si>
    <t>Canton Longterm Care, LLC</t>
  </si>
  <si>
    <t>TX</t>
  </si>
  <si>
    <t>Legacy Commons of Pueblo West</t>
  </si>
  <si>
    <t>Cappella Living Solutions</t>
  </si>
  <si>
    <t>Pueblo West</t>
  </si>
  <si>
    <t>CO</t>
  </si>
  <si>
    <t>Revere Court of Bolingbrook</t>
  </si>
  <si>
    <t>Chancellor Health Care LLC</t>
  </si>
  <si>
    <t>Bolingbrook</t>
  </si>
  <si>
    <t>Revere Court of Crystal Lake</t>
  </si>
  <si>
    <t>Revere Court of South Barrington</t>
  </si>
  <si>
    <t>South Barrington</t>
  </si>
  <si>
    <t>Revere Court of Arlington</t>
  </si>
  <si>
    <t>Revere Court of Rockwall</t>
  </si>
  <si>
    <t>Rockwall</t>
  </si>
  <si>
    <t>Revere Court of Sacramento</t>
  </si>
  <si>
    <t>Chancellor Health Care of California I, Inc.</t>
  </si>
  <si>
    <t>Sacramento</t>
  </si>
  <si>
    <t>CA</t>
  </si>
  <si>
    <t>Linda Valley Villa/Linda Valley Care Ct/Linda Valley ALF</t>
  </si>
  <si>
    <t>Loma Linda</t>
  </si>
  <si>
    <t>The Woodlands</t>
  </si>
  <si>
    <t>Middle River</t>
  </si>
  <si>
    <t>MD</t>
  </si>
  <si>
    <t>Cherrywood</t>
  </si>
  <si>
    <t>McMinnville</t>
  </si>
  <si>
    <t>OR</t>
  </si>
  <si>
    <t>Clackamas View</t>
  </si>
  <si>
    <t>Milwaukie</t>
  </si>
  <si>
    <t xml:space="preserve">Revere Court of Portland </t>
  </si>
  <si>
    <t>Portland</t>
  </si>
  <si>
    <t xml:space="preserve">FirCrest/Maple Valley </t>
  </si>
  <si>
    <t>Bavarian Comfort Care</t>
  </si>
  <si>
    <t>Comfort Care</t>
  </si>
  <si>
    <t>Bridgeport</t>
  </si>
  <si>
    <t>Shields Comfort Care</t>
  </si>
  <si>
    <t>Brighton Manor Comfort Care</t>
  </si>
  <si>
    <t>Brighton</t>
  </si>
  <si>
    <t>Hampton Manor of Shelby</t>
  </si>
  <si>
    <t>Shelby Charter Twp</t>
  </si>
  <si>
    <t>North Okaloosa-MOB</t>
  </si>
  <si>
    <t>Community Health Systems, Inc. - MOB</t>
  </si>
  <si>
    <t>Crestview</t>
  </si>
  <si>
    <t>FL</t>
  </si>
  <si>
    <t>32539-5352</t>
  </si>
  <si>
    <t>MOB</t>
  </si>
  <si>
    <t>Corinth Rehabilitation Suites</t>
  </si>
  <si>
    <t>Corinth Healthcare, LLC</t>
  </si>
  <si>
    <t>Corinth</t>
  </si>
  <si>
    <t>Rittenhouse Village at Muhlenberg</t>
  </si>
  <si>
    <t>Discovery Management Group</t>
  </si>
  <si>
    <t xml:space="preserve">Reading </t>
  </si>
  <si>
    <t>Lease - JV</t>
  </si>
  <si>
    <t>Regency Pointe</t>
  </si>
  <si>
    <t>Rainbow City</t>
  </si>
  <si>
    <t>AL</t>
  </si>
  <si>
    <t>Greentree at Westwood</t>
  </si>
  <si>
    <t>ILF</t>
  </si>
  <si>
    <t>Rittenhouse Village at Michigan City</t>
  </si>
  <si>
    <t>Michigan City</t>
  </si>
  <si>
    <t>Lakeside at Mallard Landing</t>
  </si>
  <si>
    <t>Salisbury</t>
  </si>
  <si>
    <t>Rittenhouse Village at Valparaiso</t>
  </si>
  <si>
    <t>Valparaiso</t>
  </si>
  <si>
    <t>Rittenhouse Village at Portage</t>
  </si>
  <si>
    <t>Portage</t>
  </si>
  <si>
    <t>Rittenhouse Village at Northside</t>
  </si>
  <si>
    <t>Discovery Commons at College Park</t>
  </si>
  <si>
    <t>Country Club of Woodland Hills</t>
  </si>
  <si>
    <t>Tulsa</t>
  </si>
  <si>
    <t>OK</t>
  </si>
  <si>
    <t>NH</t>
  </si>
  <si>
    <t>Estrella Center</t>
  </si>
  <si>
    <t>Genesis Healthcare</t>
  </si>
  <si>
    <t>Avondale</t>
  </si>
  <si>
    <t>AZ</t>
  </si>
  <si>
    <t>85323-1643</t>
  </si>
  <si>
    <t>Phoenix</t>
  </si>
  <si>
    <t>Sunny Ridge Center SLC</t>
  </si>
  <si>
    <t>Nampa</t>
  </si>
  <si>
    <t>ID</t>
  </si>
  <si>
    <t>83686-6332</t>
  </si>
  <si>
    <t>Boise</t>
  </si>
  <si>
    <t>Pasadena-MOB</t>
  </si>
  <si>
    <t>HCA - The Healthcare Company</t>
  </si>
  <si>
    <t>Pasadena</t>
  </si>
  <si>
    <t>77504-1952</t>
  </si>
  <si>
    <t>Houston</t>
  </si>
  <si>
    <t>Ayers Health &amp; Rehabilitation Center</t>
  </si>
  <si>
    <t>Health Services Management, Inc. - Lease</t>
  </si>
  <si>
    <t>Trenton</t>
  </si>
  <si>
    <t>32693-3636</t>
  </si>
  <si>
    <t>Cypress Cove Care Center</t>
  </si>
  <si>
    <t>Crystal River</t>
  </si>
  <si>
    <t>34429-4855</t>
  </si>
  <si>
    <t>Bear Creek Nursing Center</t>
  </si>
  <si>
    <t>Hudson</t>
  </si>
  <si>
    <t>34667-6726</t>
  </si>
  <si>
    <t>Brooksville Healthcare Center</t>
  </si>
  <si>
    <t>Brooksville</t>
  </si>
  <si>
    <t>34601-3104</t>
  </si>
  <si>
    <t>Heather Hill Healthcare Center</t>
  </si>
  <si>
    <t>New Port Richey</t>
  </si>
  <si>
    <t>34653-2712</t>
  </si>
  <si>
    <t>Royal Oak Nursing Center</t>
  </si>
  <si>
    <t>Dade City</t>
  </si>
  <si>
    <t>33525-5230</t>
  </si>
  <si>
    <t>Alvarado Parkway Institute</t>
  </si>
  <si>
    <t>Helix Healthcare, Inc.</t>
  </si>
  <si>
    <t>La Mesa</t>
  </si>
  <si>
    <t>91942-1535</t>
  </si>
  <si>
    <t>HOSP</t>
  </si>
  <si>
    <t>Hampshire</t>
  </si>
  <si>
    <t>Holiday Retirement</t>
  </si>
  <si>
    <t>National</t>
  </si>
  <si>
    <t>Merced</t>
  </si>
  <si>
    <t xml:space="preserve">Isles of Vero Beach </t>
  </si>
  <si>
    <t>Vero Beach</t>
  </si>
  <si>
    <t>Apple Blossom</t>
  </si>
  <si>
    <t>Rogers</t>
  </si>
  <si>
    <t>AR</t>
  </si>
  <si>
    <t>Butterfield Place</t>
  </si>
  <si>
    <t>Fort Smith</t>
  </si>
  <si>
    <t>Iris Place</t>
  </si>
  <si>
    <t>Athens</t>
  </si>
  <si>
    <t>GA</t>
  </si>
  <si>
    <t>Riverplace</t>
  </si>
  <si>
    <t>River's Edge</t>
  </si>
  <si>
    <t>Savannah</t>
  </si>
  <si>
    <t>Arbor Glen</t>
  </si>
  <si>
    <t>Fort Wayne</t>
  </si>
  <si>
    <t>Eagle Crest</t>
  </si>
  <si>
    <t>Myrtle Beach</t>
  </si>
  <si>
    <t>SC</t>
  </si>
  <si>
    <t>Bay Park</t>
  </si>
  <si>
    <t>Pinole</t>
  </si>
  <si>
    <t>Bridgecreek</t>
  </si>
  <si>
    <t>West Covina</t>
  </si>
  <si>
    <t>Camelot</t>
  </si>
  <si>
    <t>Hemet</t>
  </si>
  <si>
    <t>Mistywood</t>
  </si>
  <si>
    <t>Roseville</t>
  </si>
  <si>
    <t>Yardley Commons</t>
  </si>
  <si>
    <t>Voorhees</t>
  </si>
  <si>
    <t>NJ</t>
  </si>
  <si>
    <t>08043</t>
  </si>
  <si>
    <t>Astor House At Springbrook Oak</t>
  </si>
  <si>
    <t>Newberg</t>
  </si>
  <si>
    <t>Fig Garden</t>
  </si>
  <si>
    <t>Fresno</t>
  </si>
  <si>
    <t>Standiford Place</t>
  </si>
  <si>
    <t>Modesto</t>
  </si>
  <si>
    <t>Chateau De Boise</t>
  </si>
  <si>
    <t>Nouveau Marc</t>
  </si>
  <si>
    <t>Kenner</t>
  </si>
  <si>
    <t>LA</t>
  </si>
  <si>
    <t>Worthington</t>
  </si>
  <si>
    <t>Gahanna</t>
  </si>
  <si>
    <t>Silver Arrow Estates</t>
  </si>
  <si>
    <t>Broken Arrow</t>
  </si>
  <si>
    <t>Westminster</t>
  </si>
  <si>
    <t>Greenville</t>
  </si>
  <si>
    <t>Bedford</t>
  </si>
  <si>
    <t>Vancouver</t>
  </si>
  <si>
    <t>WA</t>
  </si>
  <si>
    <t>Garden Club</t>
  </si>
  <si>
    <t>Kamlu Retirement Inn</t>
  </si>
  <si>
    <t>Orchard Park</t>
  </si>
  <si>
    <t>Yakima</t>
  </si>
  <si>
    <t>Ignite Medical Resort Oak Creek</t>
  </si>
  <si>
    <t>Ignite Medical Resorts</t>
  </si>
  <si>
    <t>Oak Creek</t>
  </si>
  <si>
    <t>LCS Sagewood</t>
  </si>
  <si>
    <t>Life Care Services</t>
  </si>
  <si>
    <t>EFC</t>
  </si>
  <si>
    <t>LCS Timber Ridge at Talus</t>
  </si>
  <si>
    <t>Issaquah</t>
  </si>
  <si>
    <t>Indianhead</t>
  </si>
  <si>
    <t>Milestone Retirement, LLC</t>
  </si>
  <si>
    <t>Weiser</t>
  </si>
  <si>
    <t>83672-1512</t>
  </si>
  <si>
    <t>Dorian Place</t>
  </si>
  <si>
    <t>Ontario</t>
  </si>
  <si>
    <t>97914-1805</t>
  </si>
  <si>
    <t>Wellsprings</t>
  </si>
  <si>
    <t>97914-1991</t>
  </si>
  <si>
    <t>Parkway Health &amp; Rehabiliation Center (Stuart)/ Solaris Senior Center</t>
  </si>
  <si>
    <t>National HealthCare Corp.</t>
  </si>
  <si>
    <t>Stuart</t>
  </si>
  <si>
    <t>34994-3901</t>
  </si>
  <si>
    <t>NHC HealthCare, Anniston</t>
  </si>
  <si>
    <t>Anniston</t>
  </si>
  <si>
    <t>36207-6824</t>
  </si>
  <si>
    <t xml:space="preserve">NHC HealthCare, Moulton </t>
  </si>
  <si>
    <t>Moulton</t>
  </si>
  <si>
    <t>35650-1268</t>
  </si>
  <si>
    <t xml:space="preserve">NHC HealthCare, Glasgow </t>
  </si>
  <si>
    <t>Glasgow</t>
  </si>
  <si>
    <t>KY</t>
  </si>
  <si>
    <t>42141-3468</t>
  </si>
  <si>
    <t>Buckley HealthCare Center</t>
  </si>
  <si>
    <t>Greenfield</t>
  </si>
  <si>
    <t>MA</t>
  </si>
  <si>
    <t>01301</t>
  </si>
  <si>
    <t>NHC Healthcare, Desloge</t>
  </si>
  <si>
    <t>Desloge</t>
  </si>
  <si>
    <t>MO</t>
  </si>
  <si>
    <t>63601-3441</t>
  </si>
  <si>
    <t xml:space="preserve">NHC Healthcare, Joplin </t>
  </si>
  <si>
    <t>Joplin</t>
  </si>
  <si>
    <t>64804-4310</t>
  </si>
  <si>
    <t xml:space="preserve">NHC Healthcare, Kennett </t>
  </si>
  <si>
    <t>Kennett</t>
  </si>
  <si>
    <t>63857-3825</t>
  </si>
  <si>
    <t>Epsom HealthCare Center</t>
  </si>
  <si>
    <t>Epsom</t>
  </si>
  <si>
    <t>03234</t>
  </si>
  <si>
    <t>Maple Leaf HealthCare Center</t>
  </si>
  <si>
    <t>Manchester</t>
  </si>
  <si>
    <t>03104</t>
  </si>
  <si>
    <t>Villa Crest HealthCare Center</t>
  </si>
  <si>
    <t>Bayonet Point Health &amp; Rehabiliatino Center (Hudson)</t>
  </si>
  <si>
    <t>34667-1974</t>
  </si>
  <si>
    <t>The Health Center of Plant City</t>
  </si>
  <si>
    <t>Plant City</t>
  </si>
  <si>
    <t>33566-7547</t>
  </si>
  <si>
    <t>John Adams HealthCare Center</t>
  </si>
  <si>
    <t>02169</t>
  </si>
  <si>
    <t>Lake St. Charles Retirement Center</t>
  </si>
  <si>
    <t>Saint Charles</t>
  </si>
  <si>
    <t>63303-5711</t>
  </si>
  <si>
    <t>NHC Healthcare, Maryland Heights</t>
  </si>
  <si>
    <t>Maryland Heights</t>
  </si>
  <si>
    <t>63043-1915</t>
  </si>
  <si>
    <t>NHC HealthCare, St. Charles</t>
  </si>
  <si>
    <t>63303-5740</t>
  </si>
  <si>
    <t xml:space="preserve">The Health Center of Merritt Island </t>
  </si>
  <si>
    <t>Merritt Island</t>
  </si>
  <si>
    <t>32953-5034</t>
  </si>
  <si>
    <t>Holyoke Health Care Center</t>
  </si>
  <si>
    <t>Holyoke</t>
  </si>
  <si>
    <t>01040</t>
  </si>
  <si>
    <t>Longmeadow of Taunton</t>
  </si>
  <si>
    <t>Taunton</t>
  </si>
  <si>
    <t>02780</t>
  </si>
  <si>
    <t>Bristol</t>
  </si>
  <si>
    <t xml:space="preserve">NHC Healthcare, Anderson </t>
  </si>
  <si>
    <t>Anderson</t>
  </si>
  <si>
    <t>29621-2004</t>
  </si>
  <si>
    <t xml:space="preserve">NHC Healthcare, Greenwood </t>
  </si>
  <si>
    <t>29646-2244</t>
  </si>
  <si>
    <t xml:space="preserve">NHC HealthCare, Laurens </t>
  </si>
  <si>
    <t>Laurens</t>
  </si>
  <si>
    <t>29360-2672</t>
  </si>
  <si>
    <t>NHC HealthCare, Dickson</t>
  </si>
  <si>
    <t>Dickson</t>
  </si>
  <si>
    <t>TN</t>
  </si>
  <si>
    <t>37055-1009</t>
  </si>
  <si>
    <t xml:space="preserve">NHC HealthCare, Franklin </t>
  </si>
  <si>
    <t>37064-3531</t>
  </si>
  <si>
    <t>NHC Healthcare, Hendersonville</t>
  </si>
  <si>
    <t>Hendersonville</t>
  </si>
  <si>
    <t>37075-3082</t>
  </si>
  <si>
    <t>Colonial Hill Retirement Center</t>
  </si>
  <si>
    <t>Johnson City</t>
  </si>
  <si>
    <t>37601-1543</t>
  </si>
  <si>
    <t>Parkwood Retirement Apartments</t>
  </si>
  <si>
    <t>Chattanooga</t>
  </si>
  <si>
    <t>37404-1730</t>
  </si>
  <si>
    <t xml:space="preserve">NHC Healthcare, Athens </t>
  </si>
  <si>
    <t>37303-3052</t>
  </si>
  <si>
    <t>NHC Healthcare, Chattanooga</t>
  </si>
  <si>
    <t>NHC Healthcare, Johnson City</t>
  </si>
  <si>
    <t>37601-1515</t>
  </si>
  <si>
    <t>NHC Healthcare, Lewisburg</t>
  </si>
  <si>
    <t>Lewisburg</t>
  </si>
  <si>
    <t>37091-2005</t>
  </si>
  <si>
    <t xml:space="preserve">NHC HealthCare, McMinnville </t>
  </si>
  <si>
    <t>37110-6805</t>
  </si>
  <si>
    <t>NHC HealthCare, Milan</t>
  </si>
  <si>
    <t>Milan</t>
  </si>
  <si>
    <t>38358-6805</t>
  </si>
  <si>
    <t xml:space="preserve">NHC Healthcare, Oakwood </t>
  </si>
  <si>
    <t>37091-3153</t>
  </si>
  <si>
    <t>NHC HealthCare, Pulaski</t>
  </si>
  <si>
    <t>Pulaski</t>
  </si>
  <si>
    <t>38478-4432</t>
  </si>
  <si>
    <t xml:space="preserve">NHC Healthcare, Scott </t>
  </si>
  <si>
    <t>Lawrenceburg</t>
  </si>
  <si>
    <t>38464-4809</t>
  </si>
  <si>
    <t>NHC HealthCare, Sequatchie</t>
  </si>
  <si>
    <t>Dunlap</t>
  </si>
  <si>
    <t>37327-5511</t>
  </si>
  <si>
    <t>NHC HealthCare, Smithville</t>
  </si>
  <si>
    <t>Smithville</t>
  </si>
  <si>
    <t>37166-2140</t>
  </si>
  <si>
    <t>NHC Healthcare, Somerville</t>
  </si>
  <si>
    <t>Somerville</t>
  </si>
  <si>
    <t>38068-9716</t>
  </si>
  <si>
    <t xml:space="preserve">NHC Healthcare, Sparta </t>
  </si>
  <si>
    <t>Sparta</t>
  </si>
  <si>
    <t>38583-2046</t>
  </si>
  <si>
    <t xml:space="preserve">NHC HealthCare, Bristol </t>
  </si>
  <si>
    <t>24201-3274</t>
  </si>
  <si>
    <t>Carolina Reserve of Durham</t>
  </si>
  <si>
    <t>Navion Senior Solutions, LLC</t>
  </si>
  <si>
    <t>Durham</t>
  </si>
  <si>
    <t>NC</t>
  </si>
  <si>
    <t>Carolina Reserve of Hendersonville</t>
  </si>
  <si>
    <t>Carolina Reserve of Laurel Park</t>
  </si>
  <si>
    <t>Creswell Health &amp; Rehabilitation Center</t>
  </si>
  <si>
    <t>Prestige Care</t>
  </si>
  <si>
    <t>Creswell</t>
  </si>
  <si>
    <t>Timberview Care Center</t>
  </si>
  <si>
    <t>Albany</t>
  </si>
  <si>
    <t>Forest Grove Rehabilitation</t>
  </si>
  <si>
    <t>Forest Grove</t>
  </si>
  <si>
    <t>Summerplace</t>
  </si>
  <si>
    <t>Prestige Senior Living</t>
  </si>
  <si>
    <t>Autumn Wind</t>
  </si>
  <si>
    <t>Caldwell</t>
  </si>
  <si>
    <t>Kentucky River Medical Center</t>
  </si>
  <si>
    <t>Quorum Health Corporation</t>
  </si>
  <si>
    <t>Jackson</t>
  </si>
  <si>
    <t>41339-9622</t>
  </si>
  <si>
    <t>Northwoods Lodge/Country Meadows/Clearbrook Inn</t>
  </si>
  <si>
    <t>Sante Partners, LLC</t>
  </si>
  <si>
    <t>Silverdale</t>
  </si>
  <si>
    <t>98383-9506</t>
  </si>
  <si>
    <t>TrustPoint Hospital</t>
  </si>
  <si>
    <t>Senior Health of Rutherford</t>
  </si>
  <si>
    <t>Murfreesboro</t>
  </si>
  <si>
    <t>Homestead Hills</t>
  </si>
  <si>
    <t>Senior Living Communities</t>
  </si>
  <si>
    <t>Winston-Salem</t>
  </si>
  <si>
    <t>Marsh's Edge</t>
  </si>
  <si>
    <t>Saint Simons Island</t>
  </si>
  <si>
    <t>Ridgecrest</t>
  </si>
  <si>
    <t>Mt. Airy</t>
  </si>
  <si>
    <t>Brightwater</t>
  </si>
  <si>
    <t>Lakes at Litchfield</t>
  </si>
  <si>
    <t>Pawley's Island</t>
  </si>
  <si>
    <t>Wildewood Downs</t>
  </si>
  <si>
    <t>Columbia</t>
  </si>
  <si>
    <t>Evergreen Woods</t>
  </si>
  <si>
    <t>North Branford</t>
  </si>
  <si>
    <t>CT</t>
  </si>
  <si>
    <t>06471</t>
  </si>
  <si>
    <t>Osprey Village</t>
  </si>
  <si>
    <t>Fernandina Beach</t>
  </si>
  <si>
    <t>The Charlotte</t>
  </si>
  <si>
    <t>Charlotte</t>
  </si>
  <si>
    <t>Cascades Verdae</t>
  </si>
  <si>
    <t>Summit Hills</t>
  </si>
  <si>
    <t>Spartanburg</t>
  </si>
  <si>
    <t>Savannah Court of Lake Oconee</t>
  </si>
  <si>
    <t>Senior Living Management Corporation, LLC</t>
  </si>
  <si>
    <t>Greensboro</t>
  </si>
  <si>
    <t>30642-2760</t>
  </si>
  <si>
    <t>Savannah Court of Bastrop</t>
  </si>
  <si>
    <t>Bastrop</t>
  </si>
  <si>
    <t>71220-3310</t>
  </si>
  <si>
    <t>Savannah Court of Minden</t>
  </si>
  <si>
    <t>Minden</t>
  </si>
  <si>
    <t>71055-9798</t>
  </si>
  <si>
    <t>Savannah Grand of Bossier City</t>
  </si>
  <si>
    <t>Bossier City</t>
  </si>
  <si>
    <t>71111-2515</t>
  </si>
  <si>
    <t>Savannah Grand of West Monroe</t>
  </si>
  <si>
    <t>West Monroe</t>
  </si>
  <si>
    <t>71291-7435</t>
  </si>
  <si>
    <t>Savannah Court &amp; Cottage of Oviedo</t>
  </si>
  <si>
    <t>Oviedo</t>
  </si>
  <si>
    <t>Savannah Court of St. Cloud</t>
  </si>
  <si>
    <t>St. Cloud</t>
  </si>
  <si>
    <t>34769-6630</t>
  </si>
  <si>
    <t>Savannah Grand of Maitland</t>
  </si>
  <si>
    <t>Maitland</t>
  </si>
  <si>
    <t>32751-4237</t>
  </si>
  <si>
    <t>Savannah Court &amp; Cove (Palms at Maitland)</t>
  </si>
  <si>
    <t>32751-4338</t>
  </si>
  <si>
    <t>Savannah Court &amp; Cove (Place at WPB)</t>
  </si>
  <si>
    <t>West Palm Beach</t>
  </si>
  <si>
    <t>33401-8210</t>
  </si>
  <si>
    <t>Savannah Court of Bartow</t>
  </si>
  <si>
    <t>Bartow</t>
  </si>
  <si>
    <t>33830-4246</t>
  </si>
  <si>
    <t>Lakeland</t>
  </si>
  <si>
    <t>Savannah Court of Lakeland</t>
  </si>
  <si>
    <t>33809-4179</t>
  </si>
  <si>
    <t>Ensign Euless</t>
  </si>
  <si>
    <t>The Ensign Group, Inc.</t>
  </si>
  <si>
    <t>Euless</t>
  </si>
  <si>
    <t>Ensign Fort Worth</t>
  </si>
  <si>
    <t>Ft Worth</t>
  </si>
  <si>
    <t>Ensign Garland</t>
  </si>
  <si>
    <t>Garland</t>
  </si>
  <si>
    <t>Ensign Gladewater</t>
  </si>
  <si>
    <t>Gladewater</t>
  </si>
  <si>
    <t>Ensign Granite Mesa</t>
  </si>
  <si>
    <t>Marble Falls</t>
  </si>
  <si>
    <t>Ensign HC &amp; Rehab - Greenville</t>
  </si>
  <si>
    <t>75402-3763</t>
  </si>
  <si>
    <t>Ensign Katy</t>
  </si>
  <si>
    <t>Katy</t>
  </si>
  <si>
    <t>Ensign McAllen</t>
  </si>
  <si>
    <t>McAllen</t>
  </si>
  <si>
    <t>Ensign New Braunfels</t>
  </si>
  <si>
    <t>New Braunfels</t>
  </si>
  <si>
    <t>San Antonio</t>
  </si>
  <si>
    <t>Ensign North Austin</t>
  </si>
  <si>
    <t>Austin</t>
  </si>
  <si>
    <t>Ensign Oaks Ennis</t>
  </si>
  <si>
    <t>Ennis</t>
  </si>
  <si>
    <t>75119-1587</t>
  </si>
  <si>
    <t>Ensign Oaks Kyle</t>
  </si>
  <si>
    <t>Kyle</t>
  </si>
  <si>
    <t>78640-8791</t>
  </si>
  <si>
    <t>Ensign Oaks North Houston</t>
  </si>
  <si>
    <t>77070-5287</t>
  </si>
  <si>
    <t>Ensign Oaks NW Houston</t>
  </si>
  <si>
    <t>77064-8635</t>
  </si>
  <si>
    <t>Ensign Oaks West Houston</t>
  </si>
  <si>
    <t>77095-5339</t>
  </si>
  <si>
    <t>Ensign So. San Antonio</t>
  </si>
  <si>
    <t>78224-1368</t>
  </si>
  <si>
    <t>Ensign Sonterra</t>
  </si>
  <si>
    <t>Ensign Waxahachie</t>
  </si>
  <si>
    <t>Waxahachie</t>
  </si>
  <si>
    <t>Ensign West San Antonio</t>
  </si>
  <si>
    <t>Orangeburg Nursing Home</t>
  </si>
  <si>
    <t xml:space="preserve">UniHealth Post-Acute Care-Orangeburg, LLC </t>
  </si>
  <si>
    <t>Orangeburg</t>
  </si>
  <si>
    <t>29115-6163</t>
  </si>
  <si>
    <t>Woodland Village</t>
  </si>
  <si>
    <t>Village Concepts</t>
  </si>
  <si>
    <t>Chehalis</t>
  </si>
  <si>
    <t>Maybelle Carter</t>
  </si>
  <si>
    <t>Vitality Senior Living</t>
  </si>
  <si>
    <t>Madison</t>
  </si>
  <si>
    <t>The Watermark at 3030 Park</t>
  </si>
  <si>
    <t>Watermark Retirement Communities</t>
  </si>
  <si>
    <t>06604</t>
  </si>
  <si>
    <t>The Watermark at East Hill</t>
  </si>
  <si>
    <t>Southbury</t>
  </si>
  <si>
    <t>06488</t>
  </si>
  <si>
    <t>Wingate at Silver Lake</t>
  </si>
  <si>
    <t>Wingate Healthcare</t>
  </si>
  <si>
    <t>Kingston</t>
  </si>
  <si>
    <t>02364</t>
  </si>
  <si>
    <t>Bickford-Chesapeake</t>
  </si>
  <si>
    <t>Chesapeake</t>
  </si>
  <si>
    <t>NHI Properties as of:  February 22, 2021</t>
  </si>
  <si>
    <t>The Courtyard at Bellevue</t>
  </si>
  <si>
    <t>The Courtyard at Oshkosh</t>
  </si>
  <si>
    <t>The Courtyard at Sussex</t>
  </si>
  <si>
    <t>Sussex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</si>
</sst>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#,##0;\([$-409]#,##0\)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5" fillId="0" borderId="1" xfId="2" applyFont="1" applyBorder="1" applyAlignment="1">
      <alignment horizontal="center"/>
    </xf>
    <xf numFmtId="0" fontId="1" fillId="0" borderId="0" xfId="0" applyFont="1"/>
    <xf numFmtId="0" fontId="6" fillId="0" borderId="0" xfId="2" applyFont="1"/>
    <xf numFmtId="0" fontId="6" fillId="0" borderId="0" xfId="2" applyFont="1" applyAlignment="1">
      <alignment horizontal="center"/>
    </xf>
    <xf numFmtId="3" fontId="1" fillId="0" borderId="0" xfId="0" applyNumberFormat="1" applyFont="1"/>
    <xf numFmtId="1" fontId="6" fillId="0" borderId="0" xfId="1" applyNumberFormat="1" applyFont="1" applyAlignment="1">
      <alignment horizontal="right"/>
    </xf>
    <xf numFmtId="0" fontId="8" fillId="0" borderId="0" xfId="0" applyFont="1"/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1" fillId="0" borderId="0" xfId="0" applyFont="1" applyAlignment="1">
      <alignment horizontal="center"/>
    </xf>
    <xf numFmtId="3" fontId="1" fillId="0" borderId="2" xfId="0" applyNumberFormat="1" applyFont="1" applyBorder="1"/>
    <xf numFmtId="0" fontId="3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3" fontId="6" fillId="2" borderId="4" xfId="2" applyNumberFormat="1" applyFont="1" applyFill="1" applyBorder="1" applyAlignment="1">
      <alignment horizontal="right"/>
    </xf>
    <xf numFmtId="3" fontId="0" fillId="2" borderId="4" xfId="0" applyNumberFormat="1" applyFont="1" applyFill="1" applyBorder="1"/>
    <xf numFmtId="0" fontId="0" fillId="0" borderId="3" xfId="0" applyFont="1" applyBorder="1"/>
    <xf numFmtId="1" fontId="6" fillId="0" borderId="3" xfId="1" applyNumberFormat="1" applyFont="1" applyBorder="1" applyAlignment="1">
      <alignment horizontal="right"/>
    </xf>
    <xf numFmtId="3" fontId="0" fillId="0" borderId="3" xfId="0" applyNumberFormat="1" applyFont="1" applyBorder="1"/>
    <xf numFmtId="3" fontId="6" fillId="2" borderId="3" xfId="2" applyNumberFormat="1" applyFont="1" applyFill="1" applyBorder="1" applyAlignment="1">
      <alignment horizontal="right"/>
    </xf>
    <xf numFmtId="3" fontId="0" fillId="2" borderId="3" xfId="0" applyNumberFormat="1" applyFont="1" applyFill="1" applyBorder="1"/>
    <xf numFmtId="0" fontId="0" fillId="2" borderId="3" xfId="0" applyFont="1" applyFill="1" applyBorder="1"/>
    <xf numFmtId="3" fontId="6" fillId="0" borderId="3" xfId="2" applyNumberFormat="1" applyFont="1" applyBorder="1" applyAlignment="1">
      <alignment horizontal="right"/>
    </xf>
    <xf numFmtId="1" fontId="6" fillId="2" borderId="3" xfId="1" applyNumberFormat="1" applyFont="1" applyFill="1" applyBorder="1" applyAlignment="1">
      <alignment horizontal="right"/>
    </xf>
    <xf numFmtId="1" fontId="6" fillId="0" borderId="5" xfId="1" applyNumberFormat="1" applyFont="1" applyBorder="1" applyAlignment="1">
      <alignment horizontal="right"/>
    </xf>
    <xf numFmtId="3" fontId="0" fillId="0" borderId="5" xfId="0" applyNumberFormat="1" applyFont="1" applyBorder="1"/>
    <xf numFmtId="0" fontId="5" fillId="0" borderId="6" xfId="2" applyFont="1" applyBorder="1" applyAlignment="1">
      <alignment horizontal="center"/>
    </xf>
    <xf numFmtId="0" fontId="0" fillId="0" borderId="8" xfId="0" applyFont="1" applyBorder="1"/>
    <xf numFmtId="3" fontId="6" fillId="2" borderId="7" xfId="2" applyNumberFormat="1" applyFont="1" applyFill="1" applyBorder="1" applyAlignment="1">
      <alignment horizontal="right"/>
    </xf>
    <xf numFmtId="1" fontId="6" fillId="0" borderId="8" xfId="1" applyNumberFormat="1" applyFont="1" applyBorder="1" applyAlignment="1">
      <alignment horizontal="right"/>
    </xf>
    <xf numFmtId="3" fontId="6" fillId="2" borderId="8" xfId="2" applyNumberFormat="1" applyFont="1" applyFill="1" applyBorder="1" applyAlignment="1">
      <alignment horizontal="right"/>
    </xf>
    <xf numFmtId="3" fontId="6" fillId="0" borderId="8" xfId="2" applyNumberFormat="1" applyFont="1" applyBorder="1" applyAlignment="1">
      <alignment horizontal="right"/>
    </xf>
    <xf numFmtId="1" fontId="6" fillId="2" borderId="8" xfId="1" applyNumberFormat="1" applyFont="1" applyFill="1" applyBorder="1" applyAlignment="1">
      <alignment horizontal="right"/>
    </xf>
    <xf numFmtId="3" fontId="0" fillId="0" borderId="8" xfId="0" applyNumberFormat="1" applyFont="1" applyBorder="1"/>
    <xf numFmtId="3" fontId="0" fillId="2" borderId="8" xfId="0" applyNumberFormat="1" applyFont="1" applyFill="1" applyBorder="1"/>
    <xf numFmtId="1" fontId="6" fillId="0" borderId="9" xfId="1" applyNumberFormat="1" applyFont="1" applyBorder="1" applyAlignment="1">
      <alignment horizontal="right"/>
    </xf>
    <xf numFmtId="0" fontId="6" fillId="0" borderId="7" xfId="2" applyNumberFormat="1" applyFont="1" applyFill="1" applyBorder="1" applyAlignment="1"/>
    <xf numFmtId="0" fontId="6" fillId="0" borderId="4" xfId="2" applyNumberFormat="1" applyFont="1" applyFill="1" applyBorder="1" applyAlignment="1">
      <alignment horizontal="center"/>
    </xf>
    <xf numFmtId="0" fontId="6" fillId="0" borderId="8" xfId="2" applyNumberFormat="1" applyFont="1" applyFill="1" applyBorder="1" applyAlignment="1"/>
    <xf numFmtId="0" fontId="7" fillId="0" borderId="3" xfId="2" applyNumberFormat="1" applyFont="1" applyFill="1" applyBorder="1" applyAlignment="1"/>
    <xf numFmtId="0" fontId="6" fillId="0" borderId="3" xfId="2" applyNumberFormat="1" applyFont="1" applyFill="1" applyBorder="1" applyAlignment="1">
      <alignment horizontal="center"/>
    </xf>
    <xf numFmtId="0" fontId="7" fillId="0" borderId="3" xfId="0" applyFont="1" applyFill="1" applyBorder="1"/>
    <xf numFmtId="165" fontId="6" fillId="0" borderId="3" xfId="0" applyNumberFormat="1" applyFont="1" applyFill="1" applyBorder="1" applyAlignment="1">
      <alignment horizontal="center"/>
    </xf>
    <xf numFmtId="0" fontId="5" fillId="0" borderId="10" xfId="2" applyFont="1" applyFill="1" applyBorder="1" applyAlignment="1">
      <alignment horizontal="left"/>
    </xf>
    <xf numFmtId="0" fontId="5" fillId="0" borderId="11" xfId="2" applyFont="1" applyFill="1" applyBorder="1" applyAlignment="1">
      <alignment horizontal="left"/>
    </xf>
    <xf numFmtId="0" fontId="5" fillId="0" borderId="11" xfId="2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/>
    <xf numFmtId="0" fontId="7" fillId="0" borderId="4" xfId="2" applyNumberFormat="1" applyFont="1" applyFill="1" applyBorder="1" applyAlignment="1"/>
    <xf numFmtId="164" fontId="7" fillId="0" borderId="3" xfId="0" applyNumberFormat="1" applyFont="1" applyFill="1" applyBorder="1"/>
  </cellXfs>
  <cellStyles count="3">
    <cellStyle name="Comma" xfId="1" builtinId="3"/>
    <cellStyle name="Normal" xfId="0" builtinId="0"/>
    <cellStyle name="Normal 2" xfId="2" xr:uid="{43CA0092-606D-4F0D-9E91-C842B26968BE}"/>
  </cellStyles>
  <dxfs count="14">
    <dxf>
      <font>
        <color rgb="FF9C0006"/>
      </font>
      <fill>
        <patternFill>
          <bgColor rgb="FFFFC7CE"/>
        </patternFill>
      </fill>
    </dxf>
    <dxf>
      <font>
        <b/>
        <i val="0"/>
        <color rgb="FFCCCC00"/>
      </font>
      <fill>
        <patternFill>
          <bgColor rgb="FF0066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307656</xdr:colOff>
      <xdr:row>0</xdr:row>
      <xdr:rowOff>119063</xdr:rowOff>
    </xdr:from>
    <xdr:to>
      <xdr:col>0</xdr:col>
      <xdr:colOff>2416968</xdr:colOff>
      <xdr:row>6</xdr:row>
      <xdr:rowOff>24289</xdr:rowOff>
    </xdr:to>
    <xdr:pic>
      <xdr:nvPicPr>
        <xdr:cNvPr id="2" name="Picture 1" descr="/var/folders/wd/x75hycd51719s7zbcmnlkkpr0000gn/T/com.microsoft.Word/WebArchiveCopyPasteTempFiles/cidimage001.png@01D46183.2EF27A40">
          <a:extLst>
            <a:ext uri="{FF2B5EF4-FFF2-40B4-BE49-F238E27FC236}">
              <a16:creationId xmlns:a16="http://schemas.microsoft.com/office/drawing/2014/main" id="{5468E506-33E7-4191-AE03-BA382F757A4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6" y="119063"/>
          <a:ext cx="2109312" cy="1048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E0D1362-C8F1-4E0F-B388-FFFAA818AE0B}" name="Table2" displayName="Table2" ref="A8:H250" totalsRowShown="0" headerRowDxfId="13" dataDxfId="11" headerRowBorderDxfId="12" tableBorderDxfId="10" headerRowCellStyle="Normal 2" dataCellStyle="Normal 2">
  <autoFilter ref="A8:H250" xr:uid="{E1B3DB1A-C37A-4CBB-BF24-E8C8628E78D9}"/>
  <sortState xmlns:xlrd2="http://schemas.microsoft.com/office/spreadsheetml/2017/richdata2" ref="A9:H250">
    <sortCondition ref="E8:E250"/>
  </sortState>
  <tableColumns count="8">
    <tableColumn id="1" xr3:uid="{2C83B50C-A71B-429C-BFFB-4C23E323075E}" name="Operator Name" dataDxfId="9" dataCellStyle="Normal 2"/>
    <tableColumn id="2" xr3:uid="{7CC82353-A98D-4EC7-8DE0-10F576675A94}" name="Property" dataDxfId="8"/>
    <tableColumn id="3" xr3:uid="{4224879D-8525-4A90-93DC-B46CBB1D8EBF}" name="Operator Type" dataDxfId="7" dataCellStyle="Normal 2"/>
    <tableColumn id="4" xr3:uid="{B5F21359-8459-40A6-9A35-4BFE2C5B3592}" name="City" dataDxfId="6" dataCellStyle="Normal 2"/>
    <tableColumn id="5" xr3:uid="{B03672A0-011B-41F2-BEC4-77D9180A1129}" name="State" dataDxfId="5" dataCellStyle="Normal 2"/>
    <tableColumn id="6" xr3:uid="{6C9DAAAD-BF68-4508-9FF8-EB4A081B9504}" name="Zip Code" dataDxfId="4" dataCellStyle="Normal 2"/>
    <tableColumn id="7" xr3:uid="{E7F9E17D-12FE-4432-AEEA-0E11B8A87681}" name="Investment Type" dataDxfId="3" dataCellStyle="Normal 2"/>
    <tableColumn id="8" xr3:uid="{DB7B2F29-CA6D-4342-91BA-79C654360184}" name="Facility Type" dataDxfId="2" dataCellStyle="Normal 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A6F65-51FA-41D4-BBE3-260E9750AB5F}">
  <sheetPr>
    <pageSetUpPr fitToPage="1"/>
  </sheetPr>
  <dimension ref="A5:O274"/>
  <sheetViews>
    <sheetView tabSelected="1" zoomScale="80" zoomScaleNormal="80" zoomScalePageLayoutView="80" workbookViewId="0">
      <selection activeCell="B6" sqref="B6"/>
    </sheetView>
  </sheetViews>
  <sheetFormatPr defaultColWidth="8.88671875" defaultRowHeight="14.4" x14ac:dyDescent="0.3"/>
  <cols>
    <col min="1" max="1" width="43.109375" bestFit="1" customWidth="1"/>
    <col min="2" max="2" width="62.6640625" style="2" bestFit="1" customWidth="1"/>
    <col min="3" max="3" width="15.33203125" style="2" customWidth="1"/>
    <col min="4" max="4" width="21" style="2" bestFit="1" customWidth="1"/>
    <col min="5" max="5" width="10.88671875" style="2" customWidth="1"/>
    <col min="6" max="6" width="14.5546875" style="11" bestFit="1" customWidth="1"/>
    <col min="7" max="8" width="17.33203125" style="2" customWidth="1"/>
    <col min="9" max="14" width="12" style="2" hidden="1" customWidth="1"/>
    <col min="15" max="15" width="16.33203125" style="2" hidden="1" customWidth="1"/>
    <col min="16" max="16384" width="8.88671875" style="2"/>
  </cols>
  <sheetData>
    <row r="5" spans="1:15" x14ac:dyDescent="0.3">
      <c r="H5" s="18" t="s">
        <v>640</v>
      </c>
    </row>
    <row r="8" spans="1:15" ht="15" thickBot="1" x14ac:dyDescent="0.35">
      <c r="A8" s="48" t="s">
        <v>1</v>
      </c>
      <c r="B8" s="49" t="s">
        <v>0</v>
      </c>
      <c r="C8" s="50" t="s">
        <v>2</v>
      </c>
      <c r="D8" s="50" t="s">
        <v>3</v>
      </c>
      <c r="E8" s="50" t="s">
        <v>4</v>
      </c>
      <c r="F8" s="50" t="s">
        <v>5</v>
      </c>
      <c r="G8" s="50" t="s">
        <v>6</v>
      </c>
      <c r="H8" s="50" t="s">
        <v>7</v>
      </c>
      <c r="I8" s="3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</row>
    <row r="9" spans="1:15" x14ac:dyDescent="0.3">
      <c r="A9" s="41" t="s">
        <v>238</v>
      </c>
      <c r="B9" s="53" t="s">
        <v>241</v>
      </c>
      <c r="C9" s="42" t="s">
        <v>16</v>
      </c>
      <c r="D9" s="42" t="s">
        <v>242</v>
      </c>
      <c r="E9" s="42" t="s">
        <v>243</v>
      </c>
      <c r="F9" s="42">
        <v>35906</v>
      </c>
      <c r="G9" s="42" t="s">
        <v>26</v>
      </c>
      <c r="H9" s="42" t="s">
        <v>20</v>
      </c>
      <c r="I9" s="33"/>
      <c r="J9" s="19"/>
      <c r="K9" s="19"/>
      <c r="L9" s="19"/>
      <c r="M9" s="19">
        <v>9</v>
      </c>
      <c r="N9" s="19">
        <f>Properties!$O9-Properties!$M9</f>
        <v>34</v>
      </c>
      <c r="O9" s="20">
        <v>43</v>
      </c>
    </row>
    <row r="10" spans="1:15" x14ac:dyDescent="0.3">
      <c r="A10" s="43" t="s">
        <v>375</v>
      </c>
      <c r="B10" s="44" t="s">
        <v>378</v>
      </c>
      <c r="C10" s="45" t="s">
        <v>185</v>
      </c>
      <c r="D10" s="45" t="s">
        <v>379</v>
      </c>
      <c r="E10" s="45" t="s">
        <v>243</v>
      </c>
      <c r="F10" s="51" t="s">
        <v>380</v>
      </c>
      <c r="G10" s="45" t="s">
        <v>26</v>
      </c>
      <c r="H10" s="45" t="s">
        <v>42</v>
      </c>
      <c r="I10" s="34"/>
      <c r="J10" s="22"/>
      <c r="K10" s="22"/>
      <c r="L10" s="22"/>
      <c r="M10" s="22">
        <v>53</v>
      </c>
      <c r="N10" s="22"/>
      <c r="O10" s="23">
        <f>SUM(I10:N10)</f>
        <v>53</v>
      </c>
    </row>
    <row r="11" spans="1:15" x14ac:dyDescent="0.3">
      <c r="A11" s="43" t="s">
        <v>375</v>
      </c>
      <c r="B11" s="44" t="s">
        <v>381</v>
      </c>
      <c r="C11" s="45" t="s">
        <v>185</v>
      </c>
      <c r="D11" s="45" t="s">
        <v>382</v>
      </c>
      <c r="E11" s="45" t="s">
        <v>243</v>
      </c>
      <c r="F11" s="51" t="s">
        <v>383</v>
      </c>
      <c r="G11" s="45" t="s">
        <v>26</v>
      </c>
      <c r="H11" s="45" t="s">
        <v>42</v>
      </c>
      <c r="I11" s="35"/>
      <c r="J11" s="24"/>
      <c r="K11" s="24"/>
      <c r="L11" s="24"/>
      <c r="M11" s="24">
        <v>20</v>
      </c>
      <c r="N11" s="24">
        <v>10</v>
      </c>
      <c r="O11" s="25">
        <f>SUM(I11:N11)</f>
        <v>30</v>
      </c>
    </row>
    <row r="12" spans="1:15" x14ac:dyDescent="0.3">
      <c r="A12" s="52" t="s">
        <v>301</v>
      </c>
      <c r="B12" s="44" t="s">
        <v>306</v>
      </c>
      <c r="C12" s="45" t="s">
        <v>302</v>
      </c>
      <c r="D12" s="45" t="s">
        <v>307</v>
      </c>
      <c r="E12" s="45" t="s">
        <v>308</v>
      </c>
      <c r="F12" s="45">
        <v>72756</v>
      </c>
      <c r="G12" s="45" t="s">
        <v>26</v>
      </c>
      <c r="H12" s="45" t="s">
        <v>245</v>
      </c>
      <c r="I12" s="36"/>
      <c r="J12" s="27"/>
      <c r="K12" s="27"/>
      <c r="L12" s="27"/>
      <c r="M12" s="27"/>
      <c r="N12" s="27">
        <v>24</v>
      </c>
      <c r="O12" s="23">
        <f>SUM(I12:N12)</f>
        <v>24</v>
      </c>
    </row>
    <row r="13" spans="1:15" x14ac:dyDescent="0.3">
      <c r="A13" s="52" t="s">
        <v>301</v>
      </c>
      <c r="B13" s="44" t="s">
        <v>309</v>
      </c>
      <c r="C13" s="45" t="s">
        <v>302</v>
      </c>
      <c r="D13" s="45" t="s">
        <v>310</v>
      </c>
      <c r="E13" s="45" t="s">
        <v>308</v>
      </c>
      <c r="F13" s="45">
        <v>72903</v>
      </c>
      <c r="G13" s="45" t="s">
        <v>26</v>
      </c>
      <c r="H13" s="45" t="s">
        <v>245</v>
      </c>
      <c r="I13" s="35"/>
      <c r="J13" s="24"/>
      <c r="K13" s="24"/>
      <c r="L13" s="24"/>
      <c r="M13" s="24">
        <v>22</v>
      </c>
      <c r="N13" s="24">
        <v>20</v>
      </c>
      <c r="O13" s="25">
        <f>SUM(I13:N13)</f>
        <v>42</v>
      </c>
    </row>
    <row r="14" spans="1:15" x14ac:dyDescent="0.3">
      <c r="A14" s="43" t="s">
        <v>261</v>
      </c>
      <c r="B14" s="44" t="s">
        <v>260</v>
      </c>
      <c r="C14" s="45" t="s">
        <v>16</v>
      </c>
      <c r="D14" s="45" t="s">
        <v>262</v>
      </c>
      <c r="E14" s="45" t="s">
        <v>263</v>
      </c>
      <c r="F14" s="51" t="s">
        <v>264</v>
      </c>
      <c r="G14" s="45" t="s">
        <v>26</v>
      </c>
      <c r="H14" s="45" t="s">
        <v>42</v>
      </c>
      <c r="I14" s="36"/>
      <c r="J14" s="27"/>
      <c r="K14" s="27"/>
      <c r="L14" s="27"/>
      <c r="M14" s="27">
        <v>20</v>
      </c>
      <c r="N14" s="27">
        <v>10</v>
      </c>
      <c r="O14" s="23">
        <f>SUM(I14:N14)</f>
        <v>30</v>
      </c>
    </row>
    <row r="15" spans="1:15" x14ac:dyDescent="0.3">
      <c r="A15" s="43" t="s">
        <v>361</v>
      </c>
      <c r="B15" s="44" t="s">
        <v>360</v>
      </c>
      <c r="C15" s="45" t="s">
        <v>302</v>
      </c>
      <c r="D15" s="45" t="s">
        <v>265</v>
      </c>
      <c r="E15" s="45" t="s">
        <v>263</v>
      </c>
      <c r="F15" s="45">
        <v>85050</v>
      </c>
      <c r="G15" s="45" t="s">
        <v>19</v>
      </c>
      <c r="H15" s="45" t="s">
        <v>362</v>
      </c>
      <c r="I15" s="35"/>
      <c r="J15" s="24"/>
      <c r="K15" s="24"/>
      <c r="L15" s="24"/>
      <c r="M15" s="24">
        <v>16</v>
      </c>
      <c r="N15" s="24">
        <v>32</v>
      </c>
      <c r="O15" s="25">
        <v>48</v>
      </c>
    </row>
    <row r="16" spans="1:15" x14ac:dyDescent="0.3">
      <c r="A16" s="43" t="s">
        <v>204</v>
      </c>
      <c r="B16" s="46" t="s">
        <v>203</v>
      </c>
      <c r="C16" s="45" t="s">
        <v>16</v>
      </c>
      <c r="D16" s="45" t="s">
        <v>205</v>
      </c>
      <c r="E16" s="45" t="s">
        <v>206</v>
      </c>
      <c r="F16" s="45">
        <v>95831</v>
      </c>
      <c r="G16" s="45" t="s">
        <v>26</v>
      </c>
      <c r="H16" s="45" t="s">
        <v>20</v>
      </c>
      <c r="I16" s="36">
        <v>60</v>
      </c>
      <c r="J16" s="21"/>
      <c r="K16" s="21"/>
      <c r="L16" s="21"/>
      <c r="M16" s="21"/>
      <c r="N16" s="21"/>
      <c r="O16" s="23">
        <f t="shared" ref="O16:O46" si="0">SUM(I16:N16)</f>
        <v>60</v>
      </c>
    </row>
    <row r="17" spans="1:15" x14ac:dyDescent="0.3">
      <c r="A17" s="43" t="s">
        <v>204</v>
      </c>
      <c r="B17" s="44" t="s">
        <v>207</v>
      </c>
      <c r="C17" s="45" t="s">
        <v>16</v>
      </c>
      <c r="D17" s="45" t="s">
        <v>208</v>
      </c>
      <c r="E17" s="45" t="s">
        <v>206</v>
      </c>
      <c r="F17" s="45">
        <v>92354</v>
      </c>
      <c r="G17" s="45" t="s">
        <v>26</v>
      </c>
      <c r="H17" s="45" t="s">
        <v>182</v>
      </c>
      <c r="I17" s="35">
        <v>60</v>
      </c>
      <c r="J17" s="26"/>
      <c r="K17" s="26"/>
      <c r="L17" s="26"/>
      <c r="M17" s="26"/>
      <c r="N17" s="26"/>
      <c r="O17" s="25">
        <f t="shared" si="0"/>
        <v>60</v>
      </c>
    </row>
    <row r="18" spans="1:15" x14ac:dyDescent="0.3">
      <c r="A18" s="43" t="s">
        <v>296</v>
      </c>
      <c r="B18" s="44" t="s">
        <v>295</v>
      </c>
      <c r="C18" s="45" t="s">
        <v>50</v>
      </c>
      <c r="D18" s="45" t="s">
        <v>297</v>
      </c>
      <c r="E18" s="45" t="s">
        <v>206</v>
      </c>
      <c r="F18" s="51" t="s">
        <v>298</v>
      </c>
      <c r="G18" s="45" t="s">
        <v>26</v>
      </c>
      <c r="H18" s="45" t="s">
        <v>299</v>
      </c>
      <c r="I18" s="36">
        <v>90</v>
      </c>
      <c r="J18" s="21"/>
      <c r="K18" s="21"/>
      <c r="L18" s="21"/>
      <c r="M18" s="21"/>
      <c r="N18" s="21"/>
      <c r="O18" s="23">
        <f t="shared" si="0"/>
        <v>90</v>
      </c>
    </row>
    <row r="19" spans="1:15" x14ac:dyDescent="0.3">
      <c r="A19" s="52" t="s">
        <v>301</v>
      </c>
      <c r="B19" s="44" t="s">
        <v>300</v>
      </c>
      <c r="C19" s="45" t="s">
        <v>302</v>
      </c>
      <c r="D19" s="45" t="s">
        <v>303</v>
      </c>
      <c r="E19" s="45" t="s">
        <v>206</v>
      </c>
      <c r="F19" s="45">
        <v>95348</v>
      </c>
      <c r="G19" s="45" t="s">
        <v>26</v>
      </c>
      <c r="H19" s="45" t="s">
        <v>245</v>
      </c>
      <c r="I19" s="35">
        <v>60</v>
      </c>
      <c r="J19" s="26"/>
      <c r="K19" s="26"/>
      <c r="L19" s="26"/>
      <c r="M19" s="26"/>
      <c r="N19" s="26"/>
      <c r="O19" s="25">
        <f t="shared" si="0"/>
        <v>60</v>
      </c>
    </row>
    <row r="20" spans="1:15" x14ac:dyDescent="0.3">
      <c r="A20" s="52" t="s">
        <v>301</v>
      </c>
      <c r="B20" s="44" t="s">
        <v>322</v>
      </c>
      <c r="C20" s="45" t="s">
        <v>302</v>
      </c>
      <c r="D20" s="45" t="s">
        <v>323</v>
      </c>
      <c r="E20" s="45" t="s">
        <v>206</v>
      </c>
      <c r="F20" s="45">
        <v>94564</v>
      </c>
      <c r="G20" s="45" t="s">
        <v>26</v>
      </c>
      <c r="H20" s="45" t="s">
        <v>245</v>
      </c>
      <c r="I20" s="36"/>
      <c r="J20" s="21"/>
      <c r="K20" s="21"/>
      <c r="L20" s="21"/>
      <c r="M20" s="21">
        <v>44</v>
      </c>
      <c r="N20" s="21"/>
      <c r="O20" s="23">
        <f t="shared" si="0"/>
        <v>44</v>
      </c>
    </row>
    <row r="21" spans="1:15" x14ac:dyDescent="0.3">
      <c r="A21" s="52" t="s">
        <v>301</v>
      </c>
      <c r="B21" s="44" t="s">
        <v>324</v>
      </c>
      <c r="C21" s="45" t="s">
        <v>302</v>
      </c>
      <c r="D21" s="45" t="s">
        <v>325</v>
      </c>
      <c r="E21" s="45" t="s">
        <v>206</v>
      </c>
      <c r="F21" s="45">
        <v>91791</v>
      </c>
      <c r="G21" s="45" t="s">
        <v>26</v>
      </c>
      <c r="H21" s="45" t="s">
        <v>245</v>
      </c>
      <c r="I21" s="35"/>
      <c r="J21" s="26"/>
      <c r="K21" s="26"/>
      <c r="L21" s="26"/>
      <c r="M21" s="26">
        <v>44</v>
      </c>
      <c r="N21" s="26"/>
      <c r="O21" s="25">
        <f t="shared" si="0"/>
        <v>44</v>
      </c>
    </row>
    <row r="22" spans="1:15" x14ac:dyDescent="0.3">
      <c r="A22" s="52" t="s">
        <v>301</v>
      </c>
      <c r="B22" s="44" t="s">
        <v>326</v>
      </c>
      <c r="C22" s="45" t="s">
        <v>302</v>
      </c>
      <c r="D22" s="45" t="s">
        <v>327</v>
      </c>
      <c r="E22" s="45" t="s">
        <v>206</v>
      </c>
      <c r="F22" s="45">
        <v>92543</v>
      </c>
      <c r="G22" s="45" t="s">
        <v>26</v>
      </c>
      <c r="H22" s="45" t="s">
        <v>245</v>
      </c>
      <c r="I22" s="36"/>
      <c r="J22" s="27"/>
      <c r="K22" s="27"/>
      <c r="L22" s="27"/>
      <c r="M22" s="27">
        <v>80</v>
      </c>
      <c r="N22" s="21">
        <v>40</v>
      </c>
      <c r="O22" s="23">
        <f t="shared" si="0"/>
        <v>120</v>
      </c>
    </row>
    <row r="23" spans="1:15" x14ac:dyDescent="0.3">
      <c r="A23" s="52" t="s">
        <v>301</v>
      </c>
      <c r="B23" s="44" t="s">
        <v>328</v>
      </c>
      <c r="C23" s="45" t="s">
        <v>302</v>
      </c>
      <c r="D23" s="45" t="s">
        <v>329</v>
      </c>
      <c r="E23" s="45" t="s">
        <v>206</v>
      </c>
      <c r="F23" s="45">
        <v>95747</v>
      </c>
      <c r="G23" s="45" t="s">
        <v>26</v>
      </c>
      <c r="H23" s="45" t="s">
        <v>245</v>
      </c>
      <c r="I23" s="35"/>
      <c r="J23" s="24"/>
      <c r="K23" s="24"/>
      <c r="L23" s="24"/>
      <c r="M23" s="24">
        <v>65</v>
      </c>
      <c r="N23" s="24"/>
      <c r="O23" s="25">
        <f t="shared" si="0"/>
        <v>65</v>
      </c>
    </row>
    <row r="24" spans="1:15" x14ac:dyDescent="0.3">
      <c r="A24" s="52" t="s">
        <v>301</v>
      </c>
      <c r="B24" s="44" t="s">
        <v>336</v>
      </c>
      <c r="C24" s="45" t="s">
        <v>302</v>
      </c>
      <c r="D24" s="45" t="s">
        <v>337</v>
      </c>
      <c r="E24" s="45" t="s">
        <v>206</v>
      </c>
      <c r="F24" s="45">
        <v>93705</v>
      </c>
      <c r="G24" s="45" t="s">
        <v>26</v>
      </c>
      <c r="H24" s="45" t="s">
        <v>245</v>
      </c>
      <c r="I24" s="36"/>
      <c r="J24" s="27"/>
      <c r="K24" s="27"/>
      <c r="L24" s="27"/>
      <c r="M24" s="27">
        <v>46</v>
      </c>
      <c r="N24" s="27"/>
      <c r="O24" s="23">
        <f t="shared" si="0"/>
        <v>46</v>
      </c>
    </row>
    <row r="25" spans="1:15" x14ac:dyDescent="0.3">
      <c r="A25" s="52" t="s">
        <v>301</v>
      </c>
      <c r="B25" s="44" t="s">
        <v>338</v>
      </c>
      <c r="C25" s="45" t="s">
        <v>302</v>
      </c>
      <c r="D25" s="45" t="s">
        <v>339</v>
      </c>
      <c r="E25" s="45" t="s">
        <v>206</v>
      </c>
      <c r="F25" s="45">
        <v>95350</v>
      </c>
      <c r="G25" s="45" t="s">
        <v>26</v>
      </c>
      <c r="H25" s="45" t="s">
        <v>245</v>
      </c>
      <c r="I25" s="35"/>
      <c r="J25" s="24"/>
      <c r="K25" s="24"/>
      <c r="L25" s="24"/>
      <c r="M25" s="24">
        <v>46</v>
      </c>
      <c r="N25" s="24"/>
      <c r="O25" s="25">
        <f t="shared" si="0"/>
        <v>46</v>
      </c>
    </row>
    <row r="26" spans="1:15" x14ac:dyDescent="0.3">
      <c r="A26" s="52" t="s">
        <v>191</v>
      </c>
      <c r="B26" s="44" t="s">
        <v>190</v>
      </c>
      <c r="C26" s="45" t="s">
        <v>16</v>
      </c>
      <c r="D26" s="45" t="s">
        <v>192</v>
      </c>
      <c r="E26" s="45" t="s">
        <v>193</v>
      </c>
      <c r="F26" s="45">
        <v>81007</v>
      </c>
      <c r="G26" s="45" t="s">
        <v>26</v>
      </c>
      <c r="H26" s="45" t="s">
        <v>20</v>
      </c>
      <c r="I26" s="36"/>
      <c r="J26" s="27"/>
      <c r="K26" s="27"/>
      <c r="L26" s="27"/>
      <c r="M26" s="27">
        <v>40</v>
      </c>
      <c r="N26" s="27">
        <v>20</v>
      </c>
      <c r="O26" s="23">
        <f t="shared" si="0"/>
        <v>60</v>
      </c>
    </row>
    <row r="27" spans="1:15" x14ac:dyDescent="0.3">
      <c r="A27" s="43" t="s">
        <v>521</v>
      </c>
      <c r="B27" s="46" t="s">
        <v>532</v>
      </c>
      <c r="C27" s="45" t="s">
        <v>16</v>
      </c>
      <c r="D27" s="45" t="s">
        <v>533</v>
      </c>
      <c r="E27" s="45" t="s">
        <v>534</v>
      </c>
      <c r="F27" s="45" t="s">
        <v>535</v>
      </c>
      <c r="G27" s="45" t="s">
        <v>26</v>
      </c>
      <c r="H27" s="45" t="s">
        <v>362</v>
      </c>
      <c r="I27" s="35"/>
      <c r="J27" s="24"/>
      <c r="K27" s="24"/>
      <c r="L27" s="24"/>
      <c r="M27" s="24">
        <v>37</v>
      </c>
      <c r="N27" s="24"/>
      <c r="O27" s="25">
        <f t="shared" si="0"/>
        <v>37</v>
      </c>
    </row>
    <row r="28" spans="1:15" x14ac:dyDescent="0.3">
      <c r="A28" s="43" t="s">
        <v>629</v>
      </c>
      <c r="B28" s="46" t="s">
        <v>628</v>
      </c>
      <c r="C28" s="45" t="s">
        <v>16</v>
      </c>
      <c r="D28" s="45" t="s">
        <v>222</v>
      </c>
      <c r="E28" s="45" t="s">
        <v>534</v>
      </c>
      <c r="F28" s="45" t="s">
        <v>630</v>
      </c>
      <c r="G28" s="45" t="s">
        <v>26</v>
      </c>
      <c r="H28" s="45" t="s">
        <v>362</v>
      </c>
      <c r="I28" s="36"/>
      <c r="J28" s="27"/>
      <c r="K28" s="27"/>
      <c r="L28" s="27"/>
      <c r="M28" s="27">
        <v>37</v>
      </c>
      <c r="N28" s="27"/>
      <c r="O28" s="23">
        <f t="shared" si="0"/>
        <v>37</v>
      </c>
    </row>
    <row r="29" spans="1:15" x14ac:dyDescent="0.3">
      <c r="A29" s="43" t="s">
        <v>629</v>
      </c>
      <c r="B29" s="46" t="s">
        <v>631</v>
      </c>
      <c r="C29" s="45" t="s">
        <v>16</v>
      </c>
      <c r="D29" s="45" t="s">
        <v>632</v>
      </c>
      <c r="E29" s="45" t="s">
        <v>534</v>
      </c>
      <c r="F29" s="45" t="s">
        <v>633</v>
      </c>
      <c r="G29" s="45" t="s">
        <v>26</v>
      </c>
      <c r="H29" s="45" t="s">
        <v>362</v>
      </c>
      <c r="I29" s="35"/>
      <c r="J29" s="24"/>
      <c r="K29" s="24"/>
      <c r="L29" s="24"/>
      <c r="M29" s="24">
        <v>37</v>
      </c>
      <c r="N29" s="24"/>
      <c r="O29" s="25">
        <f t="shared" si="0"/>
        <v>37</v>
      </c>
    </row>
    <row r="30" spans="1:15" x14ac:dyDescent="0.3">
      <c r="A30" s="43" t="s">
        <v>229</v>
      </c>
      <c r="B30" s="44" t="s">
        <v>228</v>
      </c>
      <c r="C30" s="45" t="s">
        <v>185</v>
      </c>
      <c r="D30" s="45" t="s">
        <v>230</v>
      </c>
      <c r="E30" s="45" t="s">
        <v>231</v>
      </c>
      <c r="F30" s="51" t="s">
        <v>232</v>
      </c>
      <c r="G30" s="45" t="s">
        <v>26</v>
      </c>
      <c r="H30" s="45" t="s">
        <v>233</v>
      </c>
      <c r="I30" s="36"/>
      <c r="J30" s="27"/>
      <c r="K30" s="27"/>
      <c r="L30" s="27"/>
      <c r="M30" s="27">
        <v>37</v>
      </c>
      <c r="N30" s="27">
        <v>7</v>
      </c>
      <c r="O30" s="23">
        <f t="shared" si="0"/>
        <v>44</v>
      </c>
    </row>
    <row r="31" spans="1:15" x14ac:dyDescent="0.3">
      <c r="A31" s="43" t="s">
        <v>277</v>
      </c>
      <c r="B31" s="44" t="s">
        <v>276</v>
      </c>
      <c r="C31" s="45" t="s">
        <v>16</v>
      </c>
      <c r="D31" s="45" t="s">
        <v>278</v>
      </c>
      <c r="E31" s="45" t="s">
        <v>231</v>
      </c>
      <c r="F31" s="51" t="s">
        <v>279</v>
      </c>
      <c r="G31" s="45" t="s">
        <v>26</v>
      </c>
      <c r="H31" s="45" t="s">
        <v>42</v>
      </c>
      <c r="I31" s="35"/>
      <c r="J31" s="24"/>
      <c r="K31" s="24"/>
      <c r="L31" s="24"/>
      <c r="M31" s="24">
        <v>42</v>
      </c>
      <c r="N31" s="24"/>
      <c r="O31" s="25">
        <f t="shared" si="0"/>
        <v>42</v>
      </c>
    </row>
    <row r="32" spans="1:15" x14ac:dyDescent="0.3">
      <c r="A32" s="43" t="s">
        <v>277</v>
      </c>
      <c r="B32" s="44" t="s">
        <v>280</v>
      </c>
      <c r="C32" s="45" t="s">
        <v>16</v>
      </c>
      <c r="D32" s="45" t="s">
        <v>281</v>
      </c>
      <c r="E32" s="45" t="s">
        <v>231</v>
      </c>
      <c r="F32" s="51" t="s">
        <v>282</v>
      </c>
      <c r="G32" s="45" t="s">
        <v>26</v>
      </c>
      <c r="H32" s="45" t="s">
        <v>42</v>
      </c>
      <c r="I32" s="36"/>
      <c r="J32" s="27"/>
      <c r="K32" s="27"/>
      <c r="L32" s="27"/>
      <c r="M32" s="27">
        <v>38</v>
      </c>
      <c r="N32" s="27"/>
      <c r="O32" s="23">
        <f t="shared" si="0"/>
        <v>38</v>
      </c>
    </row>
    <row r="33" spans="1:15" x14ac:dyDescent="0.3">
      <c r="A33" s="43" t="s">
        <v>277</v>
      </c>
      <c r="B33" s="44" t="s">
        <v>283</v>
      </c>
      <c r="C33" s="45" t="s">
        <v>16</v>
      </c>
      <c r="D33" s="45" t="s">
        <v>284</v>
      </c>
      <c r="E33" s="45" t="s">
        <v>231</v>
      </c>
      <c r="F33" s="51" t="s">
        <v>285</v>
      </c>
      <c r="G33" s="45" t="s">
        <v>26</v>
      </c>
      <c r="H33" s="45" t="s">
        <v>42</v>
      </c>
      <c r="I33" s="35"/>
      <c r="J33" s="24"/>
      <c r="K33" s="24"/>
      <c r="L33" s="24"/>
      <c r="M33" s="24">
        <v>38</v>
      </c>
      <c r="N33" s="24"/>
      <c r="O33" s="25">
        <f t="shared" si="0"/>
        <v>38</v>
      </c>
    </row>
    <row r="34" spans="1:15" x14ac:dyDescent="0.3">
      <c r="A34" s="43" t="s">
        <v>277</v>
      </c>
      <c r="B34" s="44" t="s">
        <v>286</v>
      </c>
      <c r="C34" s="45" t="s">
        <v>16</v>
      </c>
      <c r="D34" s="45" t="s">
        <v>287</v>
      </c>
      <c r="E34" s="45" t="s">
        <v>231</v>
      </c>
      <c r="F34" s="51" t="s">
        <v>288</v>
      </c>
      <c r="G34" s="45" t="s">
        <v>26</v>
      </c>
      <c r="H34" s="45" t="s">
        <v>42</v>
      </c>
      <c r="I34" s="36"/>
      <c r="J34" s="27"/>
      <c r="K34" s="27"/>
      <c r="L34" s="27"/>
      <c r="M34" s="27">
        <v>38</v>
      </c>
      <c r="N34" s="27">
        <v>7</v>
      </c>
      <c r="O34" s="23">
        <f t="shared" si="0"/>
        <v>45</v>
      </c>
    </row>
    <row r="35" spans="1:15" x14ac:dyDescent="0.3">
      <c r="A35" s="43" t="s">
        <v>277</v>
      </c>
      <c r="B35" s="44" t="s">
        <v>289</v>
      </c>
      <c r="C35" s="45" t="s">
        <v>16</v>
      </c>
      <c r="D35" s="45" t="s">
        <v>290</v>
      </c>
      <c r="E35" s="45" t="s">
        <v>231</v>
      </c>
      <c r="F35" s="51" t="s">
        <v>291</v>
      </c>
      <c r="G35" s="45" t="s">
        <v>26</v>
      </c>
      <c r="H35" s="45" t="s">
        <v>42</v>
      </c>
      <c r="I35" s="35"/>
      <c r="J35" s="24"/>
      <c r="K35" s="24"/>
      <c r="L35" s="24"/>
      <c r="M35" s="24">
        <v>46</v>
      </c>
      <c r="N35" s="24">
        <v>15</v>
      </c>
      <c r="O35" s="25">
        <f t="shared" si="0"/>
        <v>61</v>
      </c>
    </row>
    <row r="36" spans="1:15" x14ac:dyDescent="0.3">
      <c r="A36" s="43" t="s">
        <v>277</v>
      </c>
      <c r="B36" s="44" t="s">
        <v>292</v>
      </c>
      <c r="C36" s="45" t="s">
        <v>16</v>
      </c>
      <c r="D36" s="45" t="s">
        <v>293</v>
      </c>
      <c r="E36" s="45" t="s">
        <v>231</v>
      </c>
      <c r="F36" s="51" t="s">
        <v>294</v>
      </c>
      <c r="G36" s="45" t="s">
        <v>26</v>
      </c>
      <c r="H36" s="45" t="s">
        <v>42</v>
      </c>
      <c r="I36" s="36"/>
      <c r="J36" s="21"/>
      <c r="K36" s="21"/>
      <c r="L36" s="21"/>
      <c r="M36" s="27">
        <v>49</v>
      </c>
      <c r="N36" s="27"/>
      <c r="O36" s="23">
        <f t="shared" si="0"/>
        <v>49</v>
      </c>
    </row>
    <row r="37" spans="1:15" x14ac:dyDescent="0.3">
      <c r="A37" s="52" t="s">
        <v>301</v>
      </c>
      <c r="B37" s="44" t="s">
        <v>304</v>
      </c>
      <c r="C37" s="45" t="s">
        <v>302</v>
      </c>
      <c r="D37" s="45" t="s">
        <v>305</v>
      </c>
      <c r="E37" s="45" t="s">
        <v>231</v>
      </c>
      <c r="F37" s="45">
        <v>32966</v>
      </c>
      <c r="G37" s="45" t="s">
        <v>26</v>
      </c>
      <c r="H37" s="45" t="s">
        <v>245</v>
      </c>
      <c r="I37" s="35"/>
      <c r="J37" s="24"/>
      <c r="K37" s="24"/>
      <c r="L37" s="24"/>
      <c r="M37" s="24">
        <v>32</v>
      </c>
      <c r="N37" s="24"/>
      <c r="O37" s="25">
        <f t="shared" si="0"/>
        <v>32</v>
      </c>
    </row>
    <row r="38" spans="1:15" x14ac:dyDescent="0.3">
      <c r="A38" s="43" t="s">
        <v>375</v>
      </c>
      <c r="B38" s="44" t="s">
        <v>374</v>
      </c>
      <c r="C38" s="45" t="s">
        <v>185</v>
      </c>
      <c r="D38" s="45" t="s">
        <v>376</v>
      </c>
      <c r="E38" s="45" t="s">
        <v>231</v>
      </c>
      <c r="F38" s="51" t="s">
        <v>377</v>
      </c>
      <c r="G38" s="45" t="s">
        <v>26</v>
      </c>
      <c r="H38" s="45" t="s">
        <v>42</v>
      </c>
      <c r="I38" s="36"/>
      <c r="J38" s="27"/>
      <c r="K38" s="27"/>
      <c r="L38" s="27"/>
      <c r="M38" s="27">
        <v>65</v>
      </c>
      <c r="N38" s="27"/>
      <c r="O38" s="23">
        <f t="shared" si="0"/>
        <v>65</v>
      </c>
    </row>
    <row r="39" spans="1:15" x14ac:dyDescent="0.3">
      <c r="A39" s="43" t="s">
        <v>375</v>
      </c>
      <c r="B39" s="44" t="s">
        <v>409</v>
      </c>
      <c r="C39" s="45" t="s">
        <v>185</v>
      </c>
      <c r="D39" s="45" t="s">
        <v>284</v>
      </c>
      <c r="E39" s="45" t="s">
        <v>231</v>
      </c>
      <c r="F39" s="51" t="s">
        <v>410</v>
      </c>
      <c r="G39" s="45" t="s">
        <v>26</v>
      </c>
      <c r="H39" s="45" t="s">
        <v>42</v>
      </c>
      <c r="I39" s="35"/>
      <c r="J39" s="24"/>
      <c r="K39" s="24"/>
      <c r="L39" s="24"/>
      <c r="M39" s="24">
        <v>28</v>
      </c>
      <c r="N39" s="24"/>
      <c r="O39" s="25">
        <f t="shared" si="0"/>
        <v>28</v>
      </c>
    </row>
    <row r="40" spans="1:15" x14ac:dyDescent="0.3">
      <c r="A40" s="43" t="s">
        <v>375</v>
      </c>
      <c r="B40" s="44" t="s">
        <v>411</v>
      </c>
      <c r="C40" s="45" t="s">
        <v>185</v>
      </c>
      <c r="D40" s="45" t="s">
        <v>412</v>
      </c>
      <c r="E40" s="45" t="s">
        <v>231</v>
      </c>
      <c r="F40" s="51" t="s">
        <v>413</v>
      </c>
      <c r="G40" s="45" t="s">
        <v>26</v>
      </c>
      <c r="H40" s="45" t="s">
        <v>42</v>
      </c>
      <c r="I40" s="36"/>
      <c r="J40" s="27"/>
      <c r="K40" s="27"/>
      <c r="L40" s="27"/>
      <c r="M40" s="27">
        <v>39</v>
      </c>
      <c r="N40" s="27">
        <v>7</v>
      </c>
      <c r="O40" s="23">
        <f t="shared" si="0"/>
        <v>46</v>
      </c>
    </row>
    <row r="41" spans="1:15" x14ac:dyDescent="0.3">
      <c r="A41" s="43" t="s">
        <v>375</v>
      </c>
      <c r="B41" s="44" t="s">
        <v>424</v>
      </c>
      <c r="C41" s="45" t="s">
        <v>185</v>
      </c>
      <c r="D41" s="45" t="s">
        <v>425</v>
      </c>
      <c r="E41" s="45" t="s">
        <v>231</v>
      </c>
      <c r="F41" s="51" t="s">
        <v>426</v>
      </c>
      <c r="G41" s="45" t="s">
        <v>26</v>
      </c>
      <c r="H41" s="45" t="s">
        <v>42</v>
      </c>
      <c r="I41" s="35"/>
      <c r="J41" s="24"/>
      <c r="K41" s="24"/>
      <c r="L41" s="24"/>
      <c r="M41" s="24">
        <v>67</v>
      </c>
      <c r="N41" s="24"/>
      <c r="O41" s="25">
        <f t="shared" si="0"/>
        <v>67</v>
      </c>
    </row>
    <row r="42" spans="1:15" x14ac:dyDescent="0.3">
      <c r="A42" s="43" t="s">
        <v>521</v>
      </c>
      <c r="B42" s="46" t="s">
        <v>536</v>
      </c>
      <c r="C42" s="45" t="s">
        <v>16</v>
      </c>
      <c r="D42" s="45" t="s">
        <v>537</v>
      </c>
      <c r="E42" s="45" t="s">
        <v>231</v>
      </c>
      <c r="F42" s="45">
        <v>32034</v>
      </c>
      <c r="G42" s="45" t="s">
        <v>26</v>
      </c>
      <c r="H42" s="45" t="s">
        <v>362</v>
      </c>
      <c r="I42" s="36"/>
      <c r="J42" s="27"/>
      <c r="K42" s="27"/>
      <c r="L42" s="27"/>
      <c r="M42" s="27">
        <v>28</v>
      </c>
      <c r="N42" s="27"/>
      <c r="O42" s="23">
        <f t="shared" si="0"/>
        <v>28</v>
      </c>
    </row>
    <row r="43" spans="1:15" x14ac:dyDescent="0.3">
      <c r="A43" s="43" t="s">
        <v>544</v>
      </c>
      <c r="B43" s="44" t="s">
        <v>559</v>
      </c>
      <c r="C43" s="45" t="s">
        <v>16</v>
      </c>
      <c r="D43" s="45" t="s">
        <v>560</v>
      </c>
      <c r="E43" s="45" t="s">
        <v>231</v>
      </c>
      <c r="F43" s="45">
        <v>32765</v>
      </c>
      <c r="G43" s="45" t="s">
        <v>19</v>
      </c>
      <c r="H43" s="45" t="s">
        <v>20</v>
      </c>
      <c r="I43" s="35"/>
      <c r="J43" s="24"/>
      <c r="K43" s="24"/>
      <c r="L43" s="24"/>
      <c r="M43" s="24">
        <v>28</v>
      </c>
      <c r="N43" s="24"/>
      <c r="O43" s="25">
        <f t="shared" si="0"/>
        <v>28</v>
      </c>
    </row>
    <row r="44" spans="1:15" x14ac:dyDescent="0.3">
      <c r="A44" s="43" t="s">
        <v>544</v>
      </c>
      <c r="B44" s="44" t="s">
        <v>561</v>
      </c>
      <c r="C44" s="45" t="s">
        <v>16</v>
      </c>
      <c r="D44" s="45" t="s">
        <v>562</v>
      </c>
      <c r="E44" s="45" t="s">
        <v>231</v>
      </c>
      <c r="F44" s="51" t="s">
        <v>563</v>
      </c>
      <c r="G44" s="45" t="s">
        <v>26</v>
      </c>
      <c r="H44" s="45" t="s">
        <v>20</v>
      </c>
      <c r="I44" s="36"/>
      <c r="J44" s="27"/>
      <c r="K44" s="27"/>
      <c r="L44" s="27"/>
      <c r="M44" s="27">
        <v>28</v>
      </c>
      <c r="N44" s="27"/>
      <c r="O44" s="23">
        <f t="shared" si="0"/>
        <v>28</v>
      </c>
    </row>
    <row r="45" spans="1:15" x14ac:dyDescent="0.3">
      <c r="A45" s="43" t="s">
        <v>544</v>
      </c>
      <c r="B45" s="44" t="s">
        <v>564</v>
      </c>
      <c r="C45" s="45" t="s">
        <v>16</v>
      </c>
      <c r="D45" s="45" t="s">
        <v>565</v>
      </c>
      <c r="E45" s="45" t="s">
        <v>231</v>
      </c>
      <c r="F45" s="51" t="s">
        <v>566</v>
      </c>
      <c r="G45" s="45" t="s">
        <v>26</v>
      </c>
      <c r="H45" s="45" t="s">
        <v>20</v>
      </c>
      <c r="I45" s="35"/>
      <c r="J45" s="24"/>
      <c r="K45" s="24"/>
      <c r="L45" s="24"/>
      <c r="M45" s="24">
        <v>46</v>
      </c>
      <c r="N45" s="24"/>
      <c r="O45" s="25">
        <f t="shared" si="0"/>
        <v>46</v>
      </c>
    </row>
    <row r="46" spans="1:15" x14ac:dyDescent="0.3">
      <c r="A46" s="43" t="s">
        <v>544</v>
      </c>
      <c r="B46" s="44" t="s">
        <v>567</v>
      </c>
      <c r="C46" s="45" t="s">
        <v>16</v>
      </c>
      <c r="D46" s="45" t="s">
        <v>565</v>
      </c>
      <c r="E46" s="45" t="s">
        <v>231</v>
      </c>
      <c r="F46" s="51" t="s">
        <v>568</v>
      </c>
      <c r="G46" s="45" t="s">
        <v>26</v>
      </c>
      <c r="H46" s="45" t="s">
        <v>182</v>
      </c>
      <c r="I46" s="36"/>
      <c r="J46" s="27"/>
      <c r="K46" s="27"/>
      <c r="L46" s="27"/>
      <c r="M46" s="27">
        <v>46</v>
      </c>
      <c r="N46" s="27"/>
      <c r="O46" s="23">
        <f t="shared" si="0"/>
        <v>46</v>
      </c>
    </row>
    <row r="47" spans="1:15" x14ac:dyDescent="0.3">
      <c r="A47" s="43" t="s">
        <v>544</v>
      </c>
      <c r="B47" s="44" t="s">
        <v>569</v>
      </c>
      <c r="C47" s="45" t="s">
        <v>16</v>
      </c>
      <c r="D47" s="45" t="s">
        <v>570</v>
      </c>
      <c r="E47" s="45" t="s">
        <v>231</v>
      </c>
      <c r="F47" s="51" t="s">
        <v>571</v>
      </c>
      <c r="G47" s="45" t="s">
        <v>26</v>
      </c>
      <c r="H47" s="45" t="s">
        <v>182</v>
      </c>
      <c r="I47" s="35"/>
      <c r="J47" s="26"/>
      <c r="K47" s="26"/>
      <c r="L47" s="26"/>
      <c r="M47" s="24"/>
      <c r="N47" s="24"/>
      <c r="O47" s="25"/>
    </row>
    <row r="48" spans="1:15" x14ac:dyDescent="0.3">
      <c r="A48" s="43" t="s">
        <v>544</v>
      </c>
      <c r="B48" s="44" t="s">
        <v>572</v>
      </c>
      <c r="C48" s="45" t="s">
        <v>16</v>
      </c>
      <c r="D48" s="45" t="s">
        <v>573</v>
      </c>
      <c r="E48" s="45" t="s">
        <v>231</v>
      </c>
      <c r="F48" s="51" t="s">
        <v>574</v>
      </c>
      <c r="G48" s="45" t="s">
        <v>26</v>
      </c>
      <c r="H48" s="45" t="s">
        <v>20</v>
      </c>
      <c r="I48" s="36"/>
      <c r="J48" s="27"/>
      <c r="K48" s="27"/>
      <c r="L48" s="27"/>
      <c r="M48" s="27">
        <v>37</v>
      </c>
      <c r="N48" s="27"/>
      <c r="O48" s="23">
        <f>SUM(I48:N48)</f>
        <v>37</v>
      </c>
    </row>
    <row r="49" spans="1:15" x14ac:dyDescent="0.3">
      <c r="A49" s="43" t="s">
        <v>544</v>
      </c>
      <c r="B49" s="44" t="s">
        <v>576</v>
      </c>
      <c r="C49" s="45" t="s">
        <v>16</v>
      </c>
      <c r="D49" s="45" t="s">
        <v>575</v>
      </c>
      <c r="E49" s="45" t="s">
        <v>231</v>
      </c>
      <c r="F49" s="51" t="s">
        <v>577</v>
      </c>
      <c r="G49" s="45" t="s">
        <v>26</v>
      </c>
      <c r="H49" s="45" t="s">
        <v>20</v>
      </c>
      <c r="I49" s="35"/>
      <c r="J49" s="24"/>
      <c r="K49" s="24"/>
      <c r="L49" s="24"/>
      <c r="M49" s="24">
        <v>37</v>
      </c>
      <c r="N49" s="24">
        <v>7</v>
      </c>
      <c r="O49" s="25">
        <f>SUM(I49:N49)</f>
        <v>44</v>
      </c>
    </row>
    <row r="50" spans="1:15" x14ac:dyDescent="0.3">
      <c r="A50" s="52" t="s">
        <v>301</v>
      </c>
      <c r="B50" s="44" t="s">
        <v>311</v>
      </c>
      <c r="C50" s="45" t="s">
        <v>302</v>
      </c>
      <c r="D50" s="45" t="s">
        <v>312</v>
      </c>
      <c r="E50" s="45" t="s">
        <v>313</v>
      </c>
      <c r="F50" s="45">
        <v>30606</v>
      </c>
      <c r="G50" s="45" t="s">
        <v>26</v>
      </c>
      <c r="H50" s="45" t="s">
        <v>245</v>
      </c>
      <c r="I50" s="36"/>
      <c r="J50" s="27"/>
      <c r="K50" s="27"/>
      <c r="L50" s="27"/>
      <c r="M50" s="27">
        <v>34</v>
      </c>
      <c r="N50" s="27">
        <v>19</v>
      </c>
      <c r="O50" s="23">
        <f>SUM(I50:N50)</f>
        <v>53</v>
      </c>
    </row>
    <row r="51" spans="1:15" x14ac:dyDescent="0.3">
      <c r="A51" s="52" t="s">
        <v>301</v>
      </c>
      <c r="B51" s="44" t="s">
        <v>314</v>
      </c>
      <c r="C51" s="45" t="s">
        <v>302</v>
      </c>
      <c r="D51" s="45" t="s">
        <v>167</v>
      </c>
      <c r="E51" s="45" t="s">
        <v>313</v>
      </c>
      <c r="F51" s="45">
        <v>31904</v>
      </c>
      <c r="G51" s="45" t="s">
        <v>26</v>
      </c>
      <c r="H51" s="45" t="s">
        <v>245</v>
      </c>
      <c r="I51" s="35"/>
      <c r="J51" s="24"/>
      <c r="K51" s="24"/>
      <c r="L51" s="24"/>
      <c r="M51" s="24">
        <v>53</v>
      </c>
      <c r="N51" s="24">
        <v>16</v>
      </c>
      <c r="O51" s="25">
        <f>SUM(I51:N51)</f>
        <v>69</v>
      </c>
    </row>
    <row r="52" spans="1:15" x14ac:dyDescent="0.3">
      <c r="A52" s="52" t="s">
        <v>301</v>
      </c>
      <c r="B52" s="44" t="s">
        <v>315</v>
      </c>
      <c r="C52" s="45" t="s">
        <v>302</v>
      </c>
      <c r="D52" s="45" t="s">
        <v>316</v>
      </c>
      <c r="E52" s="45" t="s">
        <v>313</v>
      </c>
      <c r="F52" s="45">
        <v>31406</v>
      </c>
      <c r="G52" s="45" t="s">
        <v>26</v>
      </c>
      <c r="H52" s="45" t="s">
        <v>245</v>
      </c>
      <c r="I52" s="36"/>
      <c r="J52" s="27"/>
      <c r="K52" s="27"/>
      <c r="L52" s="27"/>
      <c r="M52" s="27">
        <v>44</v>
      </c>
      <c r="N52" s="27">
        <v>16</v>
      </c>
      <c r="O52" s="23">
        <v>60</v>
      </c>
    </row>
    <row r="53" spans="1:15" x14ac:dyDescent="0.3">
      <c r="A53" s="43" t="s">
        <v>521</v>
      </c>
      <c r="B53" s="46" t="s">
        <v>523</v>
      </c>
      <c r="C53" s="45" t="s">
        <v>16</v>
      </c>
      <c r="D53" s="45" t="s">
        <v>524</v>
      </c>
      <c r="E53" s="45" t="s">
        <v>313</v>
      </c>
      <c r="F53" s="45">
        <v>31522</v>
      </c>
      <c r="G53" s="45" t="s">
        <v>26</v>
      </c>
      <c r="H53" s="45" t="s">
        <v>362</v>
      </c>
      <c r="I53" s="35"/>
      <c r="J53" s="26"/>
      <c r="K53" s="26"/>
      <c r="L53" s="26"/>
      <c r="M53" s="24">
        <v>42</v>
      </c>
      <c r="N53" s="24">
        <v>14</v>
      </c>
      <c r="O53" s="25">
        <f>SUM(I53:N53)</f>
        <v>56</v>
      </c>
    </row>
    <row r="54" spans="1:15" x14ac:dyDescent="0.3">
      <c r="A54" s="43" t="s">
        <v>544</v>
      </c>
      <c r="B54" s="44" t="s">
        <v>543</v>
      </c>
      <c r="C54" s="45" t="s">
        <v>16</v>
      </c>
      <c r="D54" s="45" t="s">
        <v>545</v>
      </c>
      <c r="E54" s="45" t="s">
        <v>313</v>
      </c>
      <c r="F54" s="51" t="s">
        <v>546</v>
      </c>
      <c r="G54" s="45" t="s">
        <v>26</v>
      </c>
      <c r="H54" s="45" t="s">
        <v>20</v>
      </c>
      <c r="I54" s="36"/>
      <c r="J54" s="27"/>
      <c r="K54" s="27"/>
      <c r="L54" s="27"/>
      <c r="M54" s="27"/>
      <c r="N54" s="27"/>
      <c r="O54" s="23"/>
    </row>
    <row r="55" spans="1:15" x14ac:dyDescent="0.3">
      <c r="A55" s="43" t="s">
        <v>60</v>
      </c>
      <c r="B55" s="44" t="s">
        <v>72</v>
      </c>
      <c r="C55" s="45" t="s">
        <v>16</v>
      </c>
      <c r="D55" s="45" t="s">
        <v>73</v>
      </c>
      <c r="E55" s="45" t="s">
        <v>74</v>
      </c>
      <c r="F55" s="51" t="s">
        <v>75</v>
      </c>
      <c r="G55" s="45" t="s">
        <v>26</v>
      </c>
      <c r="H55" s="45" t="s">
        <v>20</v>
      </c>
      <c r="I55" s="35"/>
      <c r="J55" s="26"/>
      <c r="K55" s="26"/>
      <c r="L55" s="26"/>
      <c r="M55" s="24">
        <v>42</v>
      </c>
      <c r="N55" s="24">
        <v>14</v>
      </c>
      <c r="O55" s="25">
        <f>SUM(I55:N55)</f>
        <v>56</v>
      </c>
    </row>
    <row r="56" spans="1:15" x14ac:dyDescent="0.3">
      <c r="A56" s="43" t="s">
        <v>60</v>
      </c>
      <c r="B56" s="44" t="s">
        <v>76</v>
      </c>
      <c r="C56" s="45" t="s">
        <v>16</v>
      </c>
      <c r="D56" s="45" t="s">
        <v>77</v>
      </c>
      <c r="E56" s="45" t="s">
        <v>74</v>
      </c>
      <c r="F56" s="51" t="s">
        <v>78</v>
      </c>
      <c r="G56" s="45" t="s">
        <v>26</v>
      </c>
      <c r="H56" s="45" t="s">
        <v>20</v>
      </c>
      <c r="I56" s="36"/>
      <c r="J56" s="21"/>
      <c r="K56" s="21"/>
      <c r="L56" s="21"/>
      <c r="M56" s="27">
        <v>64</v>
      </c>
      <c r="N56" s="27">
        <v>12</v>
      </c>
      <c r="O56" s="23">
        <f>SUM(I56:N56)</f>
        <v>76</v>
      </c>
    </row>
    <row r="57" spans="1:15" x14ac:dyDescent="0.3">
      <c r="A57" s="43" t="s">
        <v>60</v>
      </c>
      <c r="B57" s="44" t="s">
        <v>79</v>
      </c>
      <c r="C57" s="45" t="s">
        <v>16</v>
      </c>
      <c r="D57" s="45" t="s">
        <v>80</v>
      </c>
      <c r="E57" s="45" t="s">
        <v>74</v>
      </c>
      <c r="F57" s="45">
        <v>50010</v>
      </c>
      <c r="G57" s="45" t="s">
        <v>26</v>
      </c>
      <c r="H57" s="45" t="s">
        <v>20</v>
      </c>
      <c r="I57" s="35"/>
      <c r="J57" s="24"/>
      <c r="K57" s="24"/>
      <c r="L57" s="24"/>
      <c r="M57" s="24">
        <v>44</v>
      </c>
      <c r="N57" s="24">
        <v>16</v>
      </c>
      <c r="O57" s="25">
        <v>60</v>
      </c>
    </row>
    <row r="58" spans="1:15" x14ac:dyDescent="0.3">
      <c r="A58" s="43" t="s">
        <v>60</v>
      </c>
      <c r="B58" s="44" t="s">
        <v>81</v>
      </c>
      <c r="C58" s="45" t="s">
        <v>16</v>
      </c>
      <c r="D58" s="45" t="s">
        <v>82</v>
      </c>
      <c r="E58" s="45" t="s">
        <v>74</v>
      </c>
      <c r="F58" s="45">
        <v>52601</v>
      </c>
      <c r="G58" s="45" t="s">
        <v>26</v>
      </c>
      <c r="H58" s="45" t="s">
        <v>20</v>
      </c>
      <c r="I58" s="36"/>
      <c r="J58" s="27"/>
      <c r="K58" s="27"/>
      <c r="L58" s="27"/>
      <c r="M58" s="27">
        <v>42</v>
      </c>
      <c r="N58" s="27">
        <v>16</v>
      </c>
      <c r="O58" s="23">
        <f>SUM(I58:N58)</f>
        <v>58</v>
      </c>
    </row>
    <row r="59" spans="1:15" x14ac:dyDescent="0.3">
      <c r="A59" s="43" t="s">
        <v>60</v>
      </c>
      <c r="B59" s="44" t="s">
        <v>83</v>
      </c>
      <c r="C59" s="45" t="s">
        <v>16</v>
      </c>
      <c r="D59" s="45" t="s">
        <v>84</v>
      </c>
      <c r="E59" s="45" t="s">
        <v>74</v>
      </c>
      <c r="F59" s="45">
        <v>50613</v>
      </c>
      <c r="G59" s="45" t="s">
        <v>26</v>
      </c>
      <c r="H59" s="45" t="s">
        <v>20</v>
      </c>
      <c r="I59" s="35"/>
      <c r="J59" s="24"/>
      <c r="K59" s="24"/>
      <c r="L59" s="24"/>
      <c r="M59" s="24">
        <v>92</v>
      </c>
      <c r="N59" s="24"/>
      <c r="O59" s="25">
        <f>SUM(I59:N59)</f>
        <v>92</v>
      </c>
    </row>
    <row r="60" spans="1:15" x14ac:dyDescent="0.3">
      <c r="A60" s="43" t="s">
        <v>60</v>
      </c>
      <c r="B60" s="44" t="s">
        <v>85</v>
      </c>
      <c r="C60" s="45" t="s">
        <v>16</v>
      </c>
      <c r="D60" s="45" t="s">
        <v>86</v>
      </c>
      <c r="E60" s="45" t="s">
        <v>74</v>
      </c>
      <c r="F60" s="45">
        <v>50501</v>
      </c>
      <c r="G60" s="45" t="s">
        <v>26</v>
      </c>
      <c r="H60" s="45" t="s">
        <v>20</v>
      </c>
      <c r="I60" s="36"/>
      <c r="J60" s="27"/>
      <c r="K60" s="27"/>
      <c r="L60" s="27"/>
      <c r="M60" s="27">
        <v>49</v>
      </c>
      <c r="N60" s="27">
        <v>30</v>
      </c>
      <c r="O60" s="23">
        <f>SUM(I60:N60)</f>
        <v>79</v>
      </c>
    </row>
    <row r="61" spans="1:15" x14ac:dyDescent="0.3">
      <c r="A61" s="43" t="s">
        <v>60</v>
      </c>
      <c r="B61" s="44" t="s">
        <v>87</v>
      </c>
      <c r="C61" s="45" t="s">
        <v>16</v>
      </c>
      <c r="D61" s="45" t="s">
        <v>88</v>
      </c>
      <c r="E61" s="45" t="s">
        <v>74</v>
      </c>
      <c r="F61" s="45">
        <v>50158</v>
      </c>
      <c r="G61" s="45" t="s">
        <v>26</v>
      </c>
      <c r="H61" s="45" t="s">
        <v>20</v>
      </c>
      <c r="I61" s="35"/>
      <c r="J61" s="26"/>
      <c r="K61" s="26"/>
      <c r="L61" s="26"/>
      <c r="M61" s="24">
        <v>46</v>
      </c>
      <c r="N61" s="24">
        <v>18</v>
      </c>
      <c r="O61" s="25"/>
    </row>
    <row r="62" spans="1:15" x14ac:dyDescent="0.3">
      <c r="A62" s="43" t="s">
        <v>60</v>
      </c>
      <c r="B62" s="44" t="s">
        <v>89</v>
      </c>
      <c r="C62" s="45" t="s">
        <v>16</v>
      </c>
      <c r="D62" s="45" t="s">
        <v>90</v>
      </c>
      <c r="E62" s="45" t="s">
        <v>74</v>
      </c>
      <c r="F62" s="45">
        <v>52761</v>
      </c>
      <c r="G62" s="45" t="s">
        <v>26</v>
      </c>
      <c r="H62" s="45" t="s">
        <v>20</v>
      </c>
      <c r="I62" s="36"/>
      <c r="J62" s="27"/>
      <c r="K62" s="27"/>
      <c r="L62" s="27"/>
      <c r="M62" s="27">
        <v>49</v>
      </c>
      <c r="N62" s="27">
        <v>15</v>
      </c>
      <c r="O62" s="23">
        <f>SUM(I62:N62)</f>
        <v>64</v>
      </c>
    </row>
    <row r="63" spans="1:15" x14ac:dyDescent="0.3">
      <c r="A63" s="43" t="s">
        <v>60</v>
      </c>
      <c r="B63" s="44" t="s">
        <v>91</v>
      </c>
      <c r="C63" s="45" t="s">
        <v>16</v>
      </c>
      <c r="D63" s="45" t="s">
        <v>92</v>
      </c>
      <c r="E63" s="45" t="s">
        <v>74</v>
      </c>
      <c r="F63" s="45">
        <v>50322</v>
      </c>
      <c r="G63" s="45" t="s">
        <v>26</v>
      </c>
      <c r="H63" s="45" t="s">
        <v>20</v>
      </c>
      <c r="I63" s="35"/>
      <c r="J63" s="24"/>
      <c r="K63" s="24"/>
      <c r="L63" s="24"/>
      <c r="M63" s="24">
        <v>77</v>
      </c>
      <c r="N63" s="24">
        <v>24</v>
      </c>
      <c r="O63" s="25">
        <f>SUM(I63:N63)</f>
        <v>101</v>
      </c>
    </row>
    <row r="64" spans="1:15" x14ac:dyDescent="0.3">
      <c r="A64" s="43" t="s">
        <v>60</v>
      </c>
      <c r="B64" s="44" t="s">
        <v>93</v>
      </c>
      <c r="C64" s="45" t="s">
        <v>16</v>
      </c>
      <c r="D64" s="45" t="s">
        <v>94</v>
      </c>
      <c r="E64" s="45" t="s">
        <v>74</v>
      </c>
      <c r="F64" s="45">
        <v>50265</v>
      </c>
      <c r="G64" s="45" t="s">
        <v>26</v>
      </c>
      <c r="H64" s="45" t="s">
        <v>20</v>
      </c>
      <c r="I64" s="36"/>
      <c r="J64" s="27"/>
      <c r="K64" s="27"/>
      <c r="L64" s="27"/>
      <c r="M64" s="27">
        <v>42</v>
      </c>
      <c r="N64" s="27">
        <v>16</v>
      </c>
      <c r="O64" s="23">
        <v>58</v>
      </c>
    </row>
    <row r="65" spans="1:15" x14ac:dyDescent="0.3">
      <c r="A65" s="43" t="s">
        <v>261</v>
      </c>
      <c r="B65" s="44" t="s">
        <v>266</v>
      </c>
      <c r="C65" s="45" t="s">
        <v>16</v>
      </c>
      <c r="D65" s="45" t="s">
        <v>267</v>
      </c>
      <c r="E65" s="45" t="s">
        <v>268</v>
      </c>
      <c r="F65" s="51" t="s">
        <v>269</v>
      </c>
      <c r="G65" s="45" t="s">
        <v>26</v>
      </c>
      <c r="H65" s="45" t="s">
        <v>182</v>
      </c>
      <c r="I65" s="35"/>
      <c r="J65" s="24"/>
      <c r="K65" s="24"/>
      <c r="L65" s="24"/>
      <c r="M65" s="24">
        <v>42</v>
      </c>
      <c r="N65" s="24">
        <v>16</v>
      </c>
      <c r="O65" s="25">
        <f t="shared" ref="O65:O70" si="1">SUM(I65:N65)</f>
        <v>58</v>
      </c>
    </row>
    <row r="66" spans="1:15" x14ac:dyDescent="0.3">
      <c r="A66" s="52" t="s">
        <v>301</v>
      </c>
      <c r="B66" s="44" t="s">
        <v>340</v>
      </c>
      <c r="C66" s="45" t="s">
        <v>302</v>
      </c>
      <c r="D66" s="45" t="s">
        <v>270</v>
      </c>
      <c r="E66" s="45" t="s">
        <v>268</v>
      </c>
      <c r="F66" s="45">
        <v>83704</v>
      </c>
      <c r="G66" s="45" t="s">
        <v>26</v>
      </c>
      <c r="H66" s="45" t="s">
        <v>245</v>
      </c>
      <c r="I66" s="36"/>
      <c r="J66" s="27"/>
      <c r="K66" s="27"/>
      <c r="L66" s="27"/>
      <c r="M66" s="27">
        <v>37</v>
      </c>
      <c r="N66" s="27"/>
      <c r="O66" s="23">
        <f t="shared" si="1"/>
        <v>37</v>
      </c>
    </row>
    <row r="67" spans="1:15" x14ac:dyDescent="0.3">
      <c r="A67" s="43" t="s">
        <v>366</v>
      </c>
      <c r="B67" s="44" t="s">
        <v>365</v>
      </c>
      <c r="C67" s="45" t="s">
        <v>16</v>
      </c>
      <c r="D67" s="45" t="s">
        <v>367</v>
      </c>
      <c r="E67" s="45" t="s">
        <v>268</v>
      </c>
      <c r="F67" s="51" t="s">
        <v>368</v>
      </c>
      <c r="G67" s="45" t="s">
        <v>26</v>
      </c>
      <c r="H67" s="45" t="s">
        <v>20</v>
      </c>
      <c r="I67" s="35"/>
      <c r="J67" s="26"/>
      <c r="K67" s="26"/>
      <c r="L67" s="26"/>
      <c r="M67" s="24">
        <v>48</v>
      </c>
      <c r="N67" s="24"/>
      <c r="O67" s="25">
        <f t="shared" si="1"/>
        <v>48</v>
      </c>
    </row>
    <row r="68" spans="1:15" x14ac:dyDescent="0.3">
      <c r="A68" s="52" t="s">
        <v>506</v>
      </c>
      <c r="B68" s="44" t="s">
        <v>507</v>
      </c>
      <c r="C68" s="45" t="s">
        <v>16</v>
      </c>
      <c r="D68" s="45" t="s">
        <v>508</v>
      </c>
      <c r="E68" s="45" t="s">
        <v>268</v>
      </c>
      <c r="F68" s="45">
        <v>83605</v>
      </c>
      <c r="G68" s="45" t="s">
        <v>26</v>
      </c>
      <c r="H68" s="45" t="s">
        <v>20</v>
      </c>
      <c r="I68" s="36"/>
      <c r="J68" s="27"/>
      <c r="K68" s="27"/>
      <c r="L68" s="27"/>
      <c r="M68" s="27">
        <v>33</v>
      </c>
      <c r="N68" s="27">
        <v>20</v>
      </c>
      <c r="O68" s="23">
        <f t="shared" si="1"/>
        <v>53</v>
      </c>
    </row>
    <row r="69" spans="1:15" x14ac:dyDescent="0.3">
      <c r="A69" s="43" t="s">
        <v>60</v>
      </c>
      <c r="B69" s="44" t="s">
        <v>59</v>
      </c>
      <c r="C69" s="45" t="s">
        <v>16</v>
      </c>
      <c r="D69" s="45" t="s">
        <v>61</v>
      </c>
      <c r="E69" s="45" t="s">
        <v>62</v>
      </c>
      <c r="F69" s="45">
        <v>61107</v>
      </c>
      <c r="G69" s="45" t="s">
        <v>26</v>
      </c>
      <c r="H69" s="45" t="s">
        <v>20</v>
      </c>
      <c r="I69" s="35"/>
      <c r="J69" s="24"/>
      <c r="K69" s="24"/>
      <c r="L69" s="24"/>
      <c r="M69" s="24">
        <v>54</v>
      </c>
      <c r="N69" s="24">
        <v>27</v>
      </c>
      <c r="O69" s="25">
        <f t="shared" si="1"/>
        <v>81</v>
      </c>
    </row>
    <row r="70" spans="1:15" x14ac:dyDescent="0.3">
      <c r="A70" s="43" t="s">
        <v>60</v>
      </c>
      <c r="B70" s="44" t="s">
        <v>95</v>
      </c>
      <c r="C70" s="45" t="s">
        <v>16</v>
      </c>
      <c r="D70" s="45" t="s">
        <v>96</v>
      </c>
      <c r="E70" s="45" t="s">
        <v>62</v>
      </c>
      <c r="F70" s="51" t="s">
        <v>97</v>
      </c>
      <c r="G70" s="45" t="s">
        <v>26</v>
      </c>
      <c r="H70" s="45" t="s">
        <v>20</v>
      </c>
      <c r="I70" s="36"/>
      <c r="J70" s="27"/>
      <c r="K70" s="27"/>
      <c r="L70" s="27"/>
      <c r="M70" s="27">
        <v>69</v>
      </c>
      <c r="N70" s="27">
        <v>23</v>
      </c>
      <c r="O70" s="23">
        <f t="shared" si="1"/>
        <v>92</v>
      </c>
    </row>
    <row r="71" spans="1:15" x14ac:dyDescent="0.3">
      <c r="A71" s="43" t="s">
        <v>60</v>
      </c>
      <c r="B71" s="44" t="s">
        <v>98</v>
      </c>
      <c r="C71" s="45" t="s">
        <v>16</v>
      </c>
      <c r="D71" s="45" t="s">
        <v>99</v>
      </c>
      <c r="E71" s="45" t="s">
        <v>62</v>
      </c>
      <c r="F71" s="45">
        <v>60914</v>
      </c>
      <c r="G71" s="45" t="s">
        <v>26</v>
      </c>
      <c r="H71" s="45" t="s">
        <v>20</v>
      </c>
      <c r="I71" s="35"/>
      <c r="J71" s="24"/>
      <c r="K71" s="24"/>
      <c r="L71" s="24"/>
      <c r="M71" s="24">
        <v>44</v>
      </c>
      <c r="N71" s="24">
        <v>16</v>
      </c>
      <c r="O71" s="25">
        <v>60</v>
      </c>
    </row>
    <row r="72" spans="1:15" x14ac:dyDescent="0.3">
      <c r="A72" s="43" t="s">
        <v>60</v>
      </c>
      <c r="B72" s="44" t="s">
        <v>100</v>
      </c>
      <c r="C72" s="45" t="s">
        <v>16</v>
      </c>
      <c r="D72" s="45" t="s">
        <v>101</v>
      </c>
      <c r="E72" s="45" t="s">
        <v>62</v>
      </c>
      <c r="F72" s="45">
        <v>61265</v>
      </c>
      <c r="G72" s="45" t="s">
        <v>26</v>
      </c>
      <c r="H72" s="45" t="s">
        <v>20</v>
      </c>
      <c r="I72" s="36"/>
      <c r="J72" s="27"/>
      <c r="K72" s="27"/>
      <c r="L72" s="27"/>
      <c r="M72" s="27">
        <v>44</v>
      </c>
      <c r="N72" s="27">
        <v>16</v>
      </c>
      <c r="O72" s="23">
        <v>60</v>
      </c>
    </row>
    <row r="73" spans="1:15" x14ac:dyDescent="0.3">
      <c r="A73" s="43" t="s">
        <v>60</v>
      </c>
      <c r="B73" s="44" t="s">
        <v>102</v>
      </c>
      <c r="C73" s="45" t="s">
        <v>16</v>
      </c>
      <c r="D73" s="45" t="s">
        <v>103</v>
      </c>
      <c r="E73" s="45" t="s">
        <v>62</v>
      </c>
      <c r="F73" s="45">
        <v>62305</v>
      </c>
      <c r="G73" s="45" t="s">
        <v>26</v>
      </c>
      <c r="H73" s="45" t="s">
        <v>20</v>
      </c>
      <c r="I73" s="35"/>
      <c r="J73" s="24"/>
      <c r="K73" s="24"/>
      <c r="L73" s="24"/>
      <c r="M73" s="24">
        <v>44</v>
      </c>
      <c r="N73" s="24">
        <v>16</v>
      </c>
      <c r="O73" s="25">
        <v>60</v>
      </c>
    </row>
    <row r="74" spans="1:15" x14ac:dyDescent="0.3">
      <c r="A74" s="43" t="s">
        <v>60</v>
      </c>
      <c r="B74" s="44" t="s">
        <v>104</v>
      </c>
      <c r="C74" s="45" t="s">
        <v>16</v>
      </c>
      <c r="D74" s="45" t="s">
        <v>105</v>
      </c>
      <c r="E74" s="45" t="s">
        <v>62</v>
      </c>
      <c r="F74" s="45">
        <v>62704</v>
      </c>
      <c r="G74" s="45" t="s">
        <v>26</v>
      </c>
      <c r="H74" s="45" t="s">
        <v>20</v>
      </c>
      <c r="I74" s="36"/>
      <c r="J74" s="21"/>
      <c r="K74" s="21"/>
      <c r="L74" s="21"/>
      <c r="M74" s="27"/>
      <c r="N74" s="27"/>
      <c r="O74" s="23"/>
    </row>
    <row r="75" spans="1:15" x14ac:dyDescent="0.3">
      <c r="A75" s="43" t="s">
        <v>60</v>
      </c>
      <c r="B75" s="44" t="s">
        <v>133</v>
      </c>
      <c r="C75" s="45" t="s">
        <v>16</v>
      </c>
      <c r="D75" s="45" t="s">
        <v>134</v>
      </c>
      <c r="E75" s="45" t="s">
        <v>62</v>
      </c>
      <c r="F75" s="45">
        <v>60506</v>
      </c>
      <c r="G75" s="45" t="s">
        <v>26</v>
      </c>
      <c r="H75" s="45" t="s">
        <v>20</v>
      </c>
      <c r="I75" s="37"/>
      <c r="J75" s="28"/>
      <c r="K75" s="28"/>
      <c r="L75" s="28">
        <v>20</v>
      </c>
      <c r="M75" s="28">
        <v>22</v>
      </c>
      <c r="N75" s="28"/>
      <c r="O75" s="25">
        <f t="shared" ref="O75:O138" si="2">SUM(I75:N75)</f>
        <v>42</v>
      </c>
    </row>
    <row r="76" spans="1:15" x14ac:dyDescent="0.3">
      <c r="A76" s="43" t="s">
        <v>60</v>
      </c>
      <c r="B76" s="44" t="s">
        <v>135</v>
      </c>
      <c r="C76" s="45" t="s">
        <v>16</v>
      </c>
      <c r="D76" s="45" t="s">
        <v>136</v>
      </c>
      <c r="E76" s="45" t="s">
        <v>62</v>
      </c>
      <c r="F76" s="45">
        <v>60014</v>
      </c>
      <c r="G76" s="45" t="s">
        <v>26</v>
      </c>
      <c r="H76" s="45" t="s">
        <v>20</v>
      </c>
      <c r="I76" s="36"/>
      <c r="J76" s="27"/>
      <c r="K76" s="27"/>
      <c r="L76" s="27"/>
      <c r="M76" s="27">
        <v>59</v>
      </c>
      <c r="N76" s="27">
        <v>17</v>
      </c>
      <c r="O76" s="23">
        <f t="shared" si="2"/>
        <v>76</v>
      </c>
    </row>
    <row r="77" spans="1:15" x14ac:dyDescent="0.3">
      <c r="A77" s="43" t="s">
        <v>60</v>
      </c>
      <c r="B77" s="44" t="s">
        <v>137</v>
      </c>
      <c r="C77" s="45" t="s">
        <v>16</v>
      </c>
      <c r="D77" s="45" t="s">
        <v>138</v>
      </c>
      <c r="E77" s="45" t="s">
        <v>62</v>
      </c>
      <c r="F77" s="45">
        <v>60031</v>
      </c>
      <c r="G77" s="45" t="s">
        <v>26</v>
      </c>
      <c r="H77" s="45" t="s">
        <v>20</v>
      </c>
      <c r="I77" s="35">
        <v>120</v>
      </c>
      <c r="J77" s="24"/>
      <c r="K77" s="24"/>
      <c r="L77" s="24"/>
      <c r="M77" s="24"/>
      <c r="N77" s="24"/>
      <c r="O77" s="25">
        <f t="shared" si="2"/>
        <v>120</v>
      </c>
    </row>
    <row r="78" spans="1:15" x14ac:dyDescent="0.3">
      <c r="A78" s="43" t="s">
        <v>60</v>
      </c>
      <c r="B78" s="44" t="s">
        <v>139</v>
      </c>
      <c r="C78" s="45" t="s">
        <v>16</v>
      </c>
      <c r="D78" s="45" t="s">
        <v>140</v>
      </c>
      <c r="E78" s="45" t="s">
        <v>62</v>
      </c>
      <c r="F78" s="45">
        <v>60543</v>
      </c>
      <c r="G78" s="45" t="s">
        <v>26</v>
      </c>
      <c r="H78" s="45" t="s">
        <v>20</v>
      </c>
      <c r="I78" s="38"/>
      <c r="J78" s="23"/>
      <c r="K78" s="23"/>
      <c r="L78" s="22"/>
      <c r="M78" s="23">
        <v>51</v>
      </c>
      <c r="N78" s="23"/>
      <c r="O78" s="23">
        <f t="shared" si="2"/>
        <v>51</v>
      </c>
    </row>
    <row r="79" spans="1:15" x14ac:dyDescent="0.3">
      <c r="A79" s="43" t="s">
        <v>60</v>
      </c>
      <c r="B79" s="44" t="s">
        <v>141</v>
      </c>
      <c r="C79" s="45" t="s">
        <v>16</v>
      </c>
      <c r="D79" s="45" t="s">
        <v>142</v>
      </c>
      <c r="E79" s="45" t="s">
        <v>62</v>
      </c>
      <c r="F79" s="45">
        <v>60175</v>
      </c>
      <c r="G79" s="45" t="s">
        <v>26</v>
      </c>
      <c r="H79" s="45" t="s">
        <v>20</v>
      </c>
      <c r="I79" s="37"/>
      <c r="J79" s="28"/>
      <c r="K79" s="28"/>
      <c r="L79" s="28"/>
      <c r="M79" s="28"/>
      <c r="N79" s="28">
        <v>46</v>
      </c>
      <c r="O79" s="25">
        <f t="shared" si="2"/>
        <v>46</v>
      </c>
    </row>
    <row r="80" spans="1:15" x14ac:dyDescent="0.3">
      <c r="A80" s="43" t="s">
        <v>60</v>
      </c>
      <c r="B80" s="44" t="s">
        <v>143</v>
      </c>
      <c r="C80" s="45" t="s">
        <v>16</v>
      </c>
      <c r="D80" s="45" t="s">
        <v>144</v>
      </c>
      <c r="E80" s="45" t="s">
        <v>62</v>
      </c>
      <c r="F80" s="45">
        <v>60477</v>
      </c>
      <c r="G80" s="45" t="s">
        <v>26</v>
      </c>
      <c r="H80" s="45" t="s">
        <v>20</v>
      </c>
      <c r="I80" s="34"/>
      <c r="J80" s="22"/>
      <c r="K80" s="22"/>
      <c r="L80" s="22"/>
      <c r="M80" s="22"/>
      <c r="N80" s="22">
        <v>43</v>
      </c>
      <c r="O80" s="23">
        <f t="shared" si="2"/>
        <v>43</v>
      </c>
    </row>
    <row r="81" spans="1:15" x14ac:dyDescent="0.3">
      <c r="A81" s="43" t="s">
        <v>195</v>
      </c>
      <c r="B81" s="46" t="s">
        <v>194</v>
      </c>
      <c r="C81" s="45" t="s">
        <v>16</v>
      </c>
      <c r="D81" s="45" t="s">
        <v>196</v>
      </c>
      <c r="E81" s="45" t="s">
        <v>62</v>
      </c>
      <c r="F81" s="45">
        <v>60440</v>
      </c>
      <c r="G81" s="45" t="s">
        <v>26</v>
      </c>
      <c r="H81" s="45" t="s">
        <v>20</v>
      </c>
      <c r="I81" s="37"/>
      <c r="J81" s="28"/>
      <c r="K81" s="28"/>
      <c r="L81" s="28"/>
      <c r="M81" s="28"/>
      <c r="N81" s="28">
        <v>46</v>
      </c>
      <c r="O81" s="25">
        <f t="shared" si="2"/>
        <v>46</v>
      </c>
    </row>
    <row r="82" spans="1:15" x14ac:dyDescent="0.3">
      <c r="A82" s="43" t="s">
        <v>195</v>
      </c>
      <c r="B82" s="46" t="s">
        <v>197</v>
      </c>
      <c r="C82" s="45" t="s">
        <v>16</v>
      </c>
      <c r="D82" s="45" t="s">
        <v>136</v>
      </c>
      <c r="E82" s="45" t="s">
        <v>62</v>
      </c>
      <c r="F82" s="45">
        <v>60014</v>
      </c>
      <c r="G82" s="45" t="s">
        <v>26</v>
      </c>
      <c r="H82" s="45" t="s">
        <v>20</v>
      </c>
      <c r="I82" s="34"/>
      <c r="J82" s="22"/>
      <c r="K82" s="22"/>
      <c r="L82" s="22"/>
      <c r="M82" s="22"/>
      <c r="N82" s="22">
        <v>42</v>
      </c>
      <c r="O82" s="23">
        <f t="shared" si="2"/>
        <v>42</v>
      </c>
    </row>
    <row r="83" spans="1:15" x14ac:dyDescent="0.3">
      <c r="A83" s="43" t="s">
        <v>195</v>
      </c>
      <c r="B83" s="46" t="s">
        <v>198</v>
      </c>
      <c r="C83" s="45" t="s">
        <v>16</v>
      </c>
      <c r="D83" s="45" t="s">
        <v>199</v>
      </c>
      <c r="E83" s="45" t="s">
        <v>62</v>
      </c>
      <c r="F83" s="45">
        <v>60010</v>
      </c>
      <c r="G83" s="45" t="s">
        <v>26</v>
      </c>
      <c r="H83" s="45" t="s">
        <v>20</v>
      </c>
      <c r="I83" s="37"/>
      <c r="J83" s="28"/>
      <c r="K83" s="28"/>
      <c r="L83" s="28"/>
      <c r="M83" s="28"/>
      <c r="N83" s="28">
        <v>46</v>
      </c>
      <c r="O83" s="25">
        <f t="shared" si="2"/>
        <v>46</v>
      </c>
    </row>
    <row r="84" spans="1:15" x14ac:dyDescent="0.3">
      <c r="A84" s="43" t="s">
        <v>49</v>
      </c>
      <c r="B84" s="44" t="s">
        <v>48</v>
      </c>
      <c r="C84" s="45" t="s">
        <v>50</v>
      </c>
      <c r="D84" s="45" t="s">
        <v>51</v>
      </c>
      <c r="E84" s="45" t="s">
        <v>52</v>
      </c>
      <c r="F84" s="47">
        <v>47918</v>
      </c>
      <c r="G84" s="45" t="s">
        <v>26</v>
      </c>
      <c r="H84" s="45" t="s">
        <v>20</v>
      </c>
      <c r="I84" s="38"/>
      <c r="J84" s="23"/>
      <c r="K84" s="23"/>
      <c r="L84" s="23"/>
      <c r="M84" s="23"/>
      <c r="N84" s="22">
        <v>56</v>
      </c>
      <c r="O84" s="23">
        <f t="shared" si="2"/>
        <v>56</v>
      </c>
    </row>
    <row r="85" spans="1:15" x14ac:dyDescent="0.3">
      <c r="A85" s="43" t="s">
        <v>49</v>
      </c>
      <c r="B85" s="44" t="s">
        <v>53</v>
      </c>
      <c r="C85" s="45" t="s">
        <v>50</v>
      </c>
      <c r="D85" s="45" t="s">
        <v>54</v>
      </c>
      <c r="E85" s="45" t="s">
        <v>52</v>
      </c>
      <c r="F85" s="47">
        <v>47441</v>
      </c>
      <c r="G85" s="45" t="s">
        <v>26</v>
      </c>
      <c r="H85" s="45" t="s">
        <v>20</v>
      </c>
      <c r="I85" s="35">
        <v>83</v>
      </c>
      <c r="J85" s="24"/>
      <c r="K85" s="24"/>
      <c r="L85" s="24">
        <v>98</v>
      </c>
      <c r="M85" s="24">
        <v>32</v>
      </c>
      <c r="N85" s="24">
        <v>14</v>
      </c>
      <c r="O85" s="25">
        <f t="shared" si="2"/>
        <v>227</v>
      </c>
    </row>
    <row r="86" spans="1:15" x14ac:dyDescent="0.3">
      <c r="A86" s="43" t="s">
        <v>60</v>
      </c>
      <c r="B86" s="44" t="s">
        <v>106</v>
      </c>
      <c r="C86" s="45" t="s">
        <v>16</v>
      </c>
      <c r="D86" s="45" t="s">
        <v>107</v>
      </c>
      <c r="E86" s="45" t="s">
        <v>52</v>
      </c>
      <c r="F86" s="51" t="s">
        <v>108</v>
      </c>
      <c r="G86" s="45" t="s">
        <v>19</v>
      </c>
      <c r="H86" s="45" t="s">
        <v>20</v>
      </c>
      <c r="I86" s="36"/>
      <c r="J86" s="27"/>
      <c r="K86" s="27"/>
      <c r="L86" s="27"/>
      <c r="M86" s="27">
        <v>63</v>
      </c>
      <c r="N86" s="21"/>
      <c r="O86" s="23">
        <f t="shared" si="2"/>
        <v>63</v>
      </c>
    </row>
    <row r="87" spans="1:15" x14ac:dyDescent="0.3">
      <c r="A87" s="43" t="s">
        <v>60</v>
      </c>
      <c r="B87" s="44" t="s">
        <v>109</v>
      </c>
      <c r="C87" s="45" t="s">
        <v>16</v>
      </c>
      <c r="D87" s="45" t="s">
        <v>110</v>
      </c>
      <c r="E87" s="45" t="s">
        <v>52</v>
      </c>
      <c r="F87" s="45">
        <v>47933</v>
      </c>
      <c r="G87" s="45" t="s">
        <v>26</v>
      </c>
      <c r="H87" s="45" t="s">
        <v>20</v>
      </c>
      <c r="I87" s="37"/>
      <c r="J87" s="28"/>
      <c r="K87" s="28"/>
      <c r="L87" s="28"/>
      <c r="M87" s="28"/>
      <c r="N87" s="28">
        <v>35</v>
      </c>
      <c r="O87" s="25">
        <f t="shared" si="2"/>
        <v>35</v>
      </c>
    </row>
    <row r="88" spans="1:15" x14ac:dyDescent="0.3">
      <c r="A88" s="43" t="s">
        <v>60</v>
      </c>
      <c r="B88" s="44" t="s">
        <v>111</v>
      </c>
      <c r="C88" s="45" t="s">
        <v>16</v>
      </c>
      <c r="D88" s="45" t="s">
        <v>112</v>
      </c>
      <c r="E88" s="45" t="s">
        <v>52</v>
      </c>
      <c r="F88" s="45">
        <v>46992</v>
      </c>
      <c r="G88" s="45" t="s">
        <v>19</v>
      </c>
      <c r="H88" s="45" t="s">
        <v>20</v>
      </c>
      <c r="I88" s="34"/>
      <c r="J88" s="22"/>
      <c r="K88" s="22"/>
      <c r="L88" s="22"/>
      <c r="M88" s="22">
        <v>25</v>
      </c>
      <c r="N88" s="22"/>
      <c r="O88" s="23">
        <f t="shared" si="2"/>
        <v>25</v>
      </c>
    </row>
    <row r="89" spans="1:15" x14ac:dyDescent="0.3">
      <c r="A89" s="43" t="s">
        <v>60</v>
      </c>
      <c r="B89" s="44" t="s">
        <v>145</v>
      </c>
      <c r="C89" s="45" t="s">
        <v>16</v>
      </c>
      <c r="D89" s="45" t="s">
        <v>146</v>
      </c>
      <c r="E89" s="45" t="s">
        <v>52</v>
      </c>
      <c r="F89" s="45">
        <v>46307</v>
      </c>
      <c r="G89" s="45" t="s">
        <v>26</v>
      </c>
      <c r="H89" s="45" t="s">
        <v>20</v>
      </c>
      <c r="I89" s="37"/>
      <c r="J89" s="28"/>
      <c r="K89" s="28"/>
      <c r="L89" s="28"/>
      <c r="M89" s="28"/>
      <c r="N89" s="28">
        <v>29</v>
      </c>
      <c r="O89" s="25">
        <f t="shared" si="2"/>
        <v>29</v>
      </c>
    </row>
    <row r="90" spans="1:15" x14ac:dyDescent="0.3">
      <c r="A90" s="43" t="s">
        <v>60</v>
      </c>
      <c r="B90" s="44" t="s">
        <v>158</v>
      </c>
      <c r="C90" s="45" t="s">
        <v>16</v>
      </c>
      <c r="D90" s="45" t="s">
        <v>159</v>
      </c>
      <c r="E90" s="45" t="s">
        <v>52</v>
      </c>
      <c r="F90" s="45">
        <v>46033</v>
      </c>
      <c r="G90" s="45" t="s">
        <v>26</v>
      </c>
      <c r="H90" s="45" t="s">
        <v>20</v>
      </c>
      <c r="I90" s="34"/>
      <c r="J90" s="22"/>
      <c r="K90" s="22"/>
      <c r="L90" s="22">
        <v>16</v>
      </c>
      <c r="M90" s="22">
        <v>29</v>
      </c>
      <c r="N90" s="22">
        <f>26+28</f>
        <v>54</v>
      </c>
      <c r="O90" s="23">
        <f t="shared" si="2"/>
        <v>99</v>
      </c>
    </row>
    <row r="91" spans="1:15" x14ac:dyDescent="0.3">
      <c r="A91" s="43" t="s">
        <v>60</v>
      </c>
      <c r="B91" s="44" t="s">
        <v>161</v>
      </c>
      <c r="C91" s="45" t="s">
        <v>16</v>
      </c>
      <c r="D91" s="45" t="s">
        <v>162</v>
      </c>
      <c r="E91" s="45" t="s">
        <v>52</v>
      </c>
      <c r="F91" s="45">
        <v>46143</v>
      </c>
      <c r="G91" s="45" t="s">
        <v>26</v>
      </c>
      <c r="H91" s="45" t="s">
        <v>20</v>
      </c>
      <c r="I91" s="37"/>
      <c r="J91" s="28"/>
      <c r="K91" s="28"/>
      <c r="L91" s="28"/>
      <c r="M91" s="28">
        <v>37</v>
      </c>
      <c r="N91" s="28">
        <v>14</v>
      </c>
      <c r="O91" s="25">
        <f t="shared" si="2"/>
        <v>51</v>
      </c>
    </row>
    <row r="92" spans="1:15" x14ac:dyDescent="0.3">
      <c r="A92" s="43" t="s">
        <v>238</v>
      </c>
      <c r="B92" s="44" t="s">
        <v>244</v>
      </c>
      <c r="C92" s="45" t="s">
        <v>16</v>
      </c>
      <c r="D92" s="45" t="s">
        <v>167</v>
      </c>
      <c r="E92" s="45" t="s">
        <v>52</v>
      </c>
      <c r="F92" s="45">
        <v>47201</v>
      </c>
      <c r="G92" s="45" t="s">
        <v>240</v>
      </c>
      <c r="H92" s="45" t="s">
        <v>245</v>
      </c>
      <c r="I92" s="34"/>
      <c r="J92" s="22"/>
      <c r="K92" s="22"/>
      <c r="L92" s="22"/>
      <c r="M92" s="22">
        <v>55</v>
      </c>
      <c r="N92" s="22"/>
      <c r="O92" s="23">
        <f t="shared" si="2"/>
        <v>55</v>
      </c>
    </row>
    <row r="93" spans="1:15" x14ac:dyDescent="0.3">
      <c r="A93" s="43" t="s">
        <v>238</v>
      </c>
      <c r="B93" s="44" t="s">
        <v>246</v>
      </c>
      <c r="C93" s="45" t="s">
        <v>16</v>
      </c>
      <c r="D93" s="45" t="s">
        <v>247</v>
      </c>
      <c r="E93" s="45" t="s">
        <v>52</v>
      </c>
      <c r="F93" s="45">
        <v>46360</v>
      </c>
      <c r="G93" s="45" t="s">
        <v>240</v>
      </c>
      <c r="H93" s="45" t="s">
        <v>182</v>
      </c>
      <c r="I93" s="37"/>
      <c r="J93" s="28"/>
      <c r="K93" s="28"/>
      <c r="L93" s="28"/>
      <c r="M93" s="28">
        <v>53</v>
      </c>
      <c r="N93" s="28">
        <v>20</v>
      </c>
      <c r="O93" s="25">
        <f t="shared" si="2"/>
        <v>73</v>
      </c>
    </row>
    <row r="94" spans="1:15" x14ac:dyDescent="0.3">
      <c r="A94" s="43" t="s">
        <v>238</v>
      </c>
      <c r="B94" s="44" t="s">
        <v>250</v>
      </c>
      <c r="C94" s="45" t="s">
        <v>16</v>
      </c>
      <c r="D94" s="45" t="s">
        <v>251</v>
      </c>
      <c r="E94" s="45" t="s">
        <v>52</v>
      </c>
      <c r="F94" s="45">
        <v>46383</v>
      </c>
      <c r="G94" s="45" t="s">
        <v>240</v>
      </c>
      <c r="H94" s="45" t="s">
        <v>20</v>
      </c>
      <c r="I94" s="34"/>
      <c r="J94" s="22"/>
      <c r="K94" s="22"/>
      <c r="L94" s="22"/>
      <c r="M94" s="22">
        <v>44</v>
      </c>
      <c r="N94" s="22">
        <v>14</v>
      </c>
      <c r="O94" s="23">
        <f t="shared" si="2"/>
        <v>58</v>
      </c>
    </row>
    <row r="95" spans="1:15" x14ac:dyDescent="0.3">
      <c r="A95" s="43" t="s">
        <v>238</v>
      </c>
      <c r="B95" s="44" t="s">
        <v>252</v>
      </c>
      <c r="C95" s="45" t="s">
        <v>16</v>
      </c>
      <c r="D95" s="45" t="s">
        <v>253</v>
      </c>
      <c r="E95" s="45" t="s">
        <v>52</v>
      </c>
      <c r="F95" s="45">
        <v>46368</v>
      </c>
      <c r="G95" s="45" t="s">
        <v>240</v>
      </c>
      <c r="H95" s="45" t="s">
        <v>182</v>
      </c>
      <c r="I95" s="35"/>
      <c r="J95" s="24"/>
      <c r="K95" s="24">
        <v>110</v>
      </c>
      <c r="L95" s="24"/>
      <c r="M95" s="24"/>
      <c r="N95" s="24"/>
      <c r="O95" s="25">
        <f t="shared" si="2"/>
        <v>110</v>
      </c>
    </row>
    <row r="96" spans="1:15" x14ac:dyDescent="0.3">
      <c r="A96" s="43" t="s">
        <v>238</v>
      </c>
      <c r="B96" s="44" t="s">
        <v>254</v>
      </c>
      <c r="C96" s="45" t="s">
        <v>16</v>
      </c>
      <c r="D96" s="45" t="s">
        <v>160</v>
      </c>
      <c r="E96" s="45" t="s">
        <v>52</v>
      </c>
      <c r="F96" s="45">
        <v>46260</v>
      </c>
      <c r="G96" s="45" t="s">
        <v>19</v>
      </c>
      <c r="H96" s="45" t="s">
        <v>20</v>
      </c>
      <c r="I96" s="36">
        <v>134</v>
      </c>
      <c r="J96" s="27"/>
      <c r="K96" s="27"/>
      <c r="L96" s="27"/>
      <c r="M96" s="27"/>
      <c r="N96" s="27"/>
      <c r="O96" s="23">
        <f t="shared" si="2"/>
        <v>134</v>
      </c>
    </row>
    <row r="97" spans="1:15" x14ac:dyDescent="0.3">
      <c r="A97" s="43" t="s">
        <v>238</v>
      </c>
      <c r="B97" s="46" t="s">
        <v>255</v>
      </c>
      <c r="C97" s="45" t="s">
        <v>16</v>
      </c>
      <c r="D97" s="45" t="s">
        <v>160</v>
      </c>
      <c r="E97" s="45" t="s">
        <v>52</v>
      </c>
      <c r="F97" s="45">
        <v>46268</v>
      </c>
      <c r="G97" s="45" t="s">
        <v>26</v>
      </c>
      <c r="H97" s="45" t="s">
        <v>182</v>
      </c>
      <c r="I97" s="35"/>
      <c r="J97" s="24"/>
      <c r="K97" s="24"/>
      <c r="L97" s="24"/>
      <c r="M97" s="24">
        <v>96</v>
      </c>
      <c r="N97" s="26"/>
      <c r="O97" s="25">
        <f t="shared" si="2"/>
        <v>96</v>
      </c>
    </row>
    <row r="98" spans="1:15" x14ac:dyDescent="0.3">
      <c r="A98" s="52" t="s">
        <v>301</v>
      </c>
      <c r="B98" s="44" t="s">
        <v>317</v>
      </c>
      <c r="C98" s="45" t="s">
        <v>302</v>
      </c>
      <c r="D98" s="45" t="s">
        <v>318</v>
      </c>
      <c r="E98" s="45" t="s">
        <v>52</v>
      </c>
      <c r="F98" s="45">
        <v>46835</v>
      </c>
      <c r="G98" s="45" t="s">
        <v>26</v>
      </c>
      <c r="H98" s="45" t="s">
        <v>245</v>
      </c>
      <c r="I98" s="36"/>
      <c r="J98" s="27"/>
      <c r="K98" s="27"/>
      <c r="L98" s="27">
        <v>72</v>
      </c>
      <c r="M98" s="27">
        <v>36</v>
      </c>
      <c r="N98" s="21">
        <v>12</v>
      </c>
      <c r="O98" s="23">
        <f t="shared" si="2"/>
        <v>120</v>
      </c>
    </row>
    <row r="99" spans="1:15" x14ac:dyDescent="0.3">
      <c r="A99" s="43" t="s">
        <v>60</v>
      </c>
      <c r="B99" s="44" t="s">
        <v>147</v>
      </c>
      <c r="C99" s="45" t="s">
        <v>16</v>
      </c>
      <c r="D99" s="45" t="s">
        <v>148</v>
      </c>
      <c r="E99" s="45" t="s">
        <v>149</v>
      </c>
      <c r="F99" s="45">
        <v>66205</v>
      </c>
      <c r="G99" s="45" t="s">
        <v>26</v>
      </c>
      <c r="H99" s="45" t="s">
        <v>20</v>
      </c>
      <c r="I99" s="35"/>
      <c r="J99" s="24"/>
      <c r="K99" s="24"/>
      <c r="L99" s="24">
        <v>59</v>
      </c>
      <c r="M99" s="24"/>
      <c r="N99" s="26"/>
      <c r="O99" s="25">
        <f t="shared" si="2"/>
        <v>59</v>
      </c>
    </row>
    <row r="100" spans="1:15" x14ac:dyDescent="0.3">
      <c r="A100" s="43" t="s">
        <v>60</v>
      </c>
      <c r="B100" s="44" t="s">
        <v>150</v>
      </c>
      <c r="C100" s="45" t="s">
        <v>16</v>
      </c>
      <c r="D100" s="45" t="s">
        <v>151</v>
      </c>
      <c r="E100" s="45" t="s">
        <v>149</v>
      </c>
      <c r="F100" s="45">
        <v>66212</v>
      </c>
      <c r="G100" s="45" t="s">
        <v>26</v>
      </c>
      <c r="H100" s="45" t="s">
        <v>20</v>
      </c>
      <c r="I100" s="36"/>
      <c r="J100" s="27"/>
      <c r="K100" s="27"/>
      <c r="L100" s="27">
        <v>30</v>
      </c>
      <c r="M100" s="27">
        <v>74</v>
      </c>
      <c r="N100" s="21">
        <v>24</v>
      </c>
      <c r="O100" s="23">
        <f t="shared" si="2"/>
        <v>128</v>
      </c>
    </row>
    <row r="101" spans="1:15" x14ac:dyDescent="0.3">
      <c r="A101" s="43" t="s">
        <v>375</v>
      </c>
      <c r="B101" s="44" t="s">
        <v>384</v>
      </c>
      <c r="C101" s="45" t="s">
        <v>185</v>
      </c>
      <c r="D101" s="45" t="s">
        <v>385</v>
      </c>
      <c r="E101" s="45" t="s">
        <v>386</v>
      </c>
      <c r="F101" s="51" t="s">
        <v>387</v>
      </c>
      <c r="G101" s="45" t="s">
        <v>26</v>
      </c>
      <c r="H101" s="45" t="s">
        <v>42</v>
      </c>
      <c r="I101" s="35"/>
      <c r="J101" s="24"/>
      <c r="K101" s="24"/>
      <c r="L101" s="24">
        <v>27</v>
      </c>
      <c r="M101" s="24">
        <v>62</v>
      </c>
      <c r="N101" s="26">
        <v>23</v>
      </c>
      <c r="O101" s="25">
        <f t="shared" si="2"/>
        <v>112</v>
      </c>
    </row>
    <row r="102" spans="1:15" x14ac:dyDescent="0.3">
      <c r="A102" s="43" t="s">
        <v>510</v>
      </c>
      <c r="B102" s="44" t="s">
        <v>509</v>
      </c>
      <c r="C102" s="45" t="s">
        <v>185</v>
      </c>
      <c r="D102" s="45" t="s">
        <v>511</v>
      </c>
      <c r="E102" s="45" t="s">
        <v>386</v>
      </c>
      <c r="F102" s="51" t="s">
        <v>512</v>
      </c>
      <c r="G102" s="45" t="s">
        <v>26</v>
      </c>
      <c r="H102" s="45" t="s">
        <v>299</v>
      </c>
      <c r="I102" s="36"/>
      <c r="J102" s="27"/>
      <c r="K102" s="27"/>
      <c r="L102" s="27"/>
      <c r="M102" s="27">
        <v>71</v>
      </c>
      <c r="N102" s="21">
        <v>24</v>
      </c>
      <c r="O102" s="23">
        <f t="shared" si="2"/>
        <v>95</v>
      </c>
    </row>
    <row r="103" spans="1:15" x14ac:dyDescent="0.3">
      <c r="A103" s="52" t="s">
        <v>301</v>
      </c>
      <c r="B103" s="44" t="s">
        <v>341</v>
      </c>
      <c r="C103" s="45" t="s">
        <v>302</v>
      </c>
      <c r="D103" s="45" t="s">
        <v>342</v>
      </c>
      <c r="E103" s="45" t="s">
        <v>343</v>
      </c>
      <c r="F103" s="45">
        <v>70065</v>
      </c>
      <c r="G103" s="45" t="s">
        <v>26</v>
      </c>
      <c r="H103" s="45" t="s">
        <v>245</v>
      </c>
      <c r="I103" s="35"/>
      <c r="J103" s="24"/>
      <c r="K103" s="24"/>
      <c r="L103" s="24">
        <v>30</v>
      </c>
      <c r="M103" s="24">
        <v>71</v>
      </c>
      <c r="N103" s="26">
        <v>24</v>
      </c>
      <c r="O103" s="25">
        <f t="shared" si="2"/>
        <v>125</v>
      </c>
    </row>
    <row r="104" spans="1:15" x14ac:dyDescent="0.3">
      <c r="A104" s="43" t="s">
        <v>544</v>
      </c>
      <c r="B104" s="44" t="s">
        <v>547</v>
      </c>
      <c r="C104" s="45" t="s">
        <v>16</v>
      </c>
      <c r="D104" s="45" t="s">
        <v>548</v>
      </c>
      <c r="E104" s="45" t="s">
        <v>343</v>
      </c>
      <c r="F104" s="51" t="s">
        <v>549</v>
      </c>
      <c r="G104" s="45" t="s">
        <v>26</v>
      </c>
      <c r="H104" s="45" t="s">
        <v>20</v>
      </c>
      <c r="I104" s="36"/>
      <c r="J104" s="27"/>
      <c r="K104" s="27"/>
      <c r="L104" s="27"/>
      <c r="M104" s="27">
        <v>52</v>
      </c>
      <c r="N104" s="21">
        <v>22</v>
      </c>
      <c r="O104" s="23">
        <f t="shared" si="2"/>
        <v>74</v>
      </c>
    </row>
    <row r="105" spans="1:15" x14ac:dyDescent="0.3">
      <c r="A105" s="43" t="s">
        <v>544</v>
      </c>
      <c r="B105" s="44" t="s">
        <v>550</v>
      </c>
      <c r="C105" s="45" t="s">
        <v>16</v>
      </c>
      <c r="D105" s="45" t="s">
        <v>551</v>
      </c>
      <c r="E105" s="45" t="s">
        <v>343</v>
      </c>
      <c r="F105" s="51" t="s">
        <v>552</v>
      </c>
      <c r="G105" s="45" t="s">
        <v>26</v>
      </c>
      <c r="H105" s="45" t="s">
        <v>20</v>
      </c>
      <c r="I105" s="37"/>
      <c r="J105" s="28"/>
      <c r="K105" s="28"/>
      <c r="L105" s="28">
        <v>116</v>
      </c>
      <c r="M105" s="28"/>
      <c r="N105" s="28">
        <v>32</v>
      </c>
      <c r="O105" s="25">
        <f t="shared" si="2"/>
        <v>148</v>
      </c>
    </row>
    <row r="106" spans="1:15" x14ac:dyDescent="0.3">
      <c r="A106" s="43" t="s">
        <v>544</v>
      </c>
      <c r="B106" s="44" t="s">
        <v>553</v>
      </c>
      <c r="C106" s="45" t="s">
        <v>16</v>
      </c>
      <c r="D106" s="45" t="s">
        <v>554</v>
      </c>
      <c r="E106" s="45" t="s">
        <v>343</v>
      </c>
      <c r="F106" s="51" t="s">
        <v>555</v>
      </c>
      <c r="G106" s="45" t="s">
        <v>26</v>
      </c>
      <c r="H106" s="45" t="s">
        <v>20</v>
      </c>
      <c r="I106" s="34"/>
      <c r="J106" s="22"/>
      <c r="K106" s="22"/>
      <c r="L106" s="22">
        <v>174</v>
      </c>
      <c r="M106" s="22">
        <v>26</v>
      </c>
      <c r="N106" s="22"/>
      <c r="O106" s="23">
        <f t="shared" si="2"/>
        <v>200</v>
      </c>
    </row>
    <row r="107" spans="1:15" x14ac:dyDescent="0.3">
      <c r="A107" s="43" t="s">
        <v>544</v>
      </c>
      <c r="B107" s="44" t="s">
        <v>556</v>
      </c>
      <c r="C107" s="45" t="s">
        <v>16</v>
      </c>
      <c r="D107" s="45" t="s">
        <v>557</v>
      </c>
      <c r="E107" s="45" t="s">
        <v>343</v>
      </c>
      <c r="F107" s="51" t="s">
        <v>558</v>
      </c>
      <c r="G107" s="45" t="s">
        <v>26</v>
      </c>
      <c r="H107" s="45" t="s">
        <v>20</v>
      </c>
      <c r="I107" s="35"/>
      <c r="J107" s="26"/>
      <c r="K107" s="26"/>
      <c r="L107" s="26"/>
      <c r="M107" s="24"/>
      <c r="N107" s="24">
        <v>40</v>
      </c>
      <c r="O107" s="25">
        <f t="shared" si="2"/>
        <v>40</v>
      </c>
    </row>
    <row r="108" spans="1:15" x14ac:dyDescent="0.3">
      <c r="A108" s="43" t="s">
        <v>375</v>
      </c>
      <c r="B108" s="44" t="s">
        <v>388</v>
      </c>
      <c r="C108" s="45" t="s">
        <v>185</v>
      </c>
      <c r="D108" s="45" t="s">
        <v>389</v>
      </c>
      <c r="E108" s="45" t="s">
        <v>390</v>
      </c>
      <c r="F108" s="47" t="s">
        <v>391</v>
      </c>
      <c r="G108" s="45" t="s">
        <v>26</v>
      </c>
      <c r="H108" s="45" t="s">
        <v>42</v>
      </c>
      <c r="I108" s="36">
        <v>161</v>
      </c>
      <c r="J108" s="27"/>
      <c r="K108" s="27"/>
      <c r="L108" s="27"/>
      <c r="M108" s="27"/>
      <c r="N108" s="27"/>
      <c r="O108" s="23">
        <f t="shared" si="2"/>
        <v>161</v>
      </c>
    </row>
    <row r="109" spans="1:15" x14ac:dyDescent="0.3">
      <c r="A109" s="43" t="s">
        <v>375</v>
      </c>
      <c r="B109" s="44" t="s">
        <v>414</v>
      </c>
      <c r="C109" s="45" t="s">
        <v>185</v>
      </c>
      <c r="D109" s="45" t="s">
        <v>103</v>
      </c>
      <c r="E109" s="45" t="s">
        <v>390</v>
      </c>
      <c r="F109" s="47" t="s">
        <v>415</v>
      </c>
      <c r="G109" s="45" t="s">
        <v>26</v>
      </c>
      <c r="H109" s="45" t="s">
        <v>42</v>
      </c>
      <c r="I109" s="35">
        <v>43</v>
      </c>
      <c r="J109" s="24"/>
      <c r="K109" s="24"/>
      <c r="L109" s="24">
        <v>115</v>
      </c>
      <c r="M109" s="24">
        <v>22</v>
      </c>
      <c r="N109" s="24"/>
      <c r="O109" s="25">
        <f t="shared" si="2"/>
        <v>180</v>
      </c>
    </row>
    <row r="110" spans="1:15" x14ac:dyDescent="0.3">
      <c r="A110" s="43" t="s">
        <v>375</v>
      </c>
      <c r="B110" s="44" t="s">
        <v>427</v>
      </c>
      <c r="C110" s="45" t="s">
        <v>185</v>
      </c>
      <c r="D110" s="45" t="s">
        <v>428</v>
      </c>
      <c r="E110" s="45" t="s">
        <v>390</v>
      </c>
      <c r="F110" s="47" t="s">
        <v>429</v>
      </c>
      <c r="G110" s="45" t="s">
        <v>26</v>
      </c>
      <c r="H110" s="45" t="s">
        <v>42</v>
      </c>
      <c r="I110" s="36"/>
      <c r="J110" s="27"/>
      <c r="K110" s="27">
        <v>24</v>
      </c>
      <c r="L110" s="27"/>
      <c r="M110" s="27"/>
      <c r="N110" s="27"/>
      <c r="O110" s="23">
        <f t="shared" si="2"/>
        <v>24</v>
      </c>
    </row>
    <row r="111" spans="1:15" x14ac:dyDescent="0.3">
      <c r="A111" s="43" t="s">
        <v>375</v>
      </c>
      <c r="B111" s="44" t="s">
        <v>430</v>
      </c>
      <c r="C111" s="45" t="s">
        <v>185</v>
      </c>
      <c r="D111" s="45" t="s">
        <v>431</v>
      </c>
      <c r="E111" s="45" t="s">
        <v>390</v>
      </c>
      <c r="F111" s="47" t="s">
        <v>432</v>
      </c>
      <c r="G111" s="45" t="s">
        <v>26</v>
      </c>
      <c r="H111" s="45" t="s">
        <v>42</v>
      </c>
      <c r="I111" s="35">
        <v>120</v>
      </c>
      <c r="J111" s="24"/>
      <c r="K111" s="24"/>
      <c r="L111" s="24"/>
      <c r="M111" s="24"/>
      <c r="N111" s="24"/>
      <c r="O111" s="25">
        <f t="shared" si="2"/>
        <v>120</v>
      </c>
    </row>
    <row r="112" spans="1:15" x14ac:dyDescent="0.3">
      <c r="A112" s="43" t="s">
        <v>635</v>
      </c>
      <c r="B112" s="44" t="s">
        <v>634</v>
      </c>
      <c r="C112" s="45" t="s">
        <v>16</v>
      </c>
      <c r="D112" s="45" t="s">
        <v>636</v>
      </c>
      <c r="E112" s="45" t="s">
        <v>390</v>
      </c>
      <c r="F112" s="45" t="s">
        <v>637</v>
      </c>
      <c r="G112" s="45" t="s">
        <v>26</v>
      </c>
      <c r="H112" s="45" t="s">
        <v>182</v>
      </c>
      <c r="I112" s="36">
        <v>120</v>
      </c>
      <c r="J112" s="27"/>
      <c r="K112" s="27"/>
      <c r="L112" s="27"/>
      <c r="M112" s="27"/>
      <c r="N112" s="27"/>
      <c r="O112" s="23">
        <f t="shared" si="2"/>
        <v>120</v>
      </c>
    </row>
    <row r="113" spans="1:15" x14ac:dyDescent="0.3">
      <c r="A113" s="43" t="s">
        <v>204</v>
      </c>
      <c r="B113" s="44" t="s">
        <v>209</v>
      </c>
      <c r="C113" s="45" t="s">
        <v>16</v>
      </c>
      <c r="D113" s="45" t="s">
        <v>210</v>
      </c>
      <c r="E113" s="45" t="s">
        <v>211</v>
      </c>
      <c r="F113" s="45">
        <v>21220</v>
      </c>
      <c r="G113" s="45" t="s">
        <v>26</v>
      </c>
      <c r="H113" s="45" t="s">
        <v>20</v>
      </c>
      <c r="I113" s="35">
        <v>120</v>
      </c>
      <c r="J113" s="24"/>
      <c r="K113" s="24"/>
      <c r="L113" s="24"/>
      <c r="M113" s="24"/>
      <c r="N113" s="24"/>
      <c r="O113" s="25">
        <f t="shared" si="2"/>
        <v>120</v>
      </c>
    </row>
    <row r="114" spans="1:15" x14ac:dyDescent="0.3">
      <c r="A114" s="43" t="s">
        <v>238</v>
      </c>
      <c r="B114" s="44" t="s">
        <v>248</v>
      </c>
      <c r="C114" s="45" t="s">
        <v>16</v>
      </c>
      <c r="D114" s="45" t="s">
        <v>249</v>
      </c>
      <c r="E114" s="45" t="s">
        <v>211</v>
      </c>
      <c r="F114" s="45">
        <v>21804</v>
      </c>
      <c r="G114" s="45" t="s">
        <v>240</v>
      </c>
      <c r="H114" s="45" t="s">
        <v>182</v>
      </c>
      <c r="I114" s="36">
        <v>180</v>
      </c>
      <c r="J114" s="27"/>
      <c r="K114" s="27"/>
      <c r="L114" s="27"/>
      <c r="M114" s="27"/>
      <c r="N114" s="27"/>
      <c r="O114" s="23">
        <f t="shared" si="2"/>
        <v>180</v>
      </c>
    </row>
    <row r="115" spans="1:15" x14ac:dyDescent="0.3">
      <c r="A115" s="43" t="s">
        <v>60</v>
      </c>
      <c r="B115" s="44" t="s">
        <v>63</v>
      </c>
      <c r="C115" s="45" t="s">
        <v>16</v>
      </c>
      <c r="D115" s="45" t="s">
        <v>64</v>
      </c>
      <c r="E115" s="45" t="s">
        <v>65</v>
      </c>
      <c r="F115" s="51" t="s">
        <v>66</v>
      </c>
      <c r="G115" s="45" t="s">
        <v>26</v>
      </c>
      <c r="H115" s="45" t="s">
        <v>20</v>
      </c>
      <c r="I115" s="35">
        <v>120</v>
      </c>
      <c r="J115" s="24"/>
      <c r="K115" s="24"/>
      <c r="L115" s="24"/>
      <c r="M115" s="24"/>
      <c r="N115" s="24"/>
      <c r="O115" s="25">
        <f t="shared" si="2"/>
        <v>120</v>
      </c>
    </row>
    <row r="116" spans="1:15" x14ac:dyDescent="0.3">
      <c r="A116" s="43" t="s">
        <v>60</v>
      </c>
      <c r="B116" s="44" t="s">
        <v>68</v>
      </c>
      <c r="C116" s="45" t="s">
        <v>16</v>
      </c>
      <c r="D116" s="45" t="s">
        <v>69</v>
      </c>
      <c r="E116" s="45" t="s">
        <v>65</v>
      </c>
      <c r="F116" s="51" t="s">
        <v>70</v>
      </c>
      <c r="G116" s="45" t="s">
        <v>26</v>
      </c>
      <c r="H116" s="45" t="s">
        <v>20</v>
      </c>
      <c r="I116" s="36">
        <v>120</v>
      </c>
      <c r="J116" s="27"/>
      <c r="K116" s="27"/>
      <c r="L116" s="27"/>
      <c r="M116" s="27"/>
      <c r="N116" s="27"/>
      <c r="O116" s="23">
        <f t="shared" si="2"/>
        <v>120</v>
      </c>
    </row>
    <row r="117" spans="1:15" x14ac:dyDescent="0.3">
      <c r="A117" s="43" t="s">
        <v>60</v>
      </c>
      <c r="B117" s="44" t="s">
        <v>71</v>
      </c>
      <c r="C117" s="45" t="s">
        <v>16</v>
      </c>
      <c r="D117" s="45" t="s">
        <v>67</v>
      </c>
      <c r="E117" s="45" t="s">
        <v>65</v>
      </c>
      <c r="F117" s="45">
        <v>48917</v>
      </c>
      <c r="G117" s="45" t="s">
        <v>26</v>
      </c>
      <c r="H117" s="45" t="s">
        <v>20</v>
      </c>
      <c r="I117" s="35"/>
      <c r="J117" s="24">
        <v>66</v>
      </c>
      <c r="K117" s="24"/>
      <c r="L117" s="24"/>
      <c r="M117" s="24"/>
      <c r="N117" s="24"/>
      <c r="O117" s="25">
        <f t="shared" si="2"/>
        <v>66</v>
      </c>
    </row>
    <row r="118" spans="1:15" x14ac:dyDescent="0.3">
      <c r="A118" s="43" t="s">
        <v>60</v>
      </c>
      <c r="B118" s="44" t="s">
        <v>113</v>
      </c>
      <c r="C118" s="45" t="s">
        <v>16</v>
      </c>
      <c r="D118" s="45" t="s">
        <v>114</v>
      </c>
      <c r="E118" s="45" t="s">
        <v>65</v>
      </c>
      <c r="F118" s="51" t="s">
        <v>115</v>
      </c>
      <c r="G118" s="45" t="s">
        <v>26</v>
      </c>
      <c r="H118" s="45" t="s">
        <v>20</v>
      </c>
      <c r="I118" s="38"/>
      <c r="J118" s="23"/>
      <c r="K118" s="23"/>
      <c r="L118" s="22">
        <v>115</v>
      </c>
      <c r="M118" s="23"/>
      <c r="N118" s="23"/>
      <c r="O118" s="23">
        <f t="shared" si="2"/>
        <v>115</v>
      </c>
    </row>
    <row r="119" spans="1:15" x14ac:dyDescent="0.3">
      <c r="A119" s="43" t="s">
        <v>60</v>
      </c>
      <c r="B119" s="44" t="s">
        <v>116</v>
      </c>
      <c r="C119" s="45" t="s">
        <v>16</v>
      </c>
      <c r="D119" s="45" t="s">
        <v>117</v>
      </c>
      <c r="E119" s="45" t="s">
        <v>65</v>
      </c>
      <c r="F119" s="51" t="s">
        <v>118</v>
      </c>
      <c r="G119" s="45" t="s">
        <v>26</v>
      </c>
      <c r="H119" s="45" t="s">
        <v>20</v>
      </c>
      <c r="I119" s="39"/>
      <c r="J119" s="25"/>
      <c r="K119" s="25"/>
      <c r="L119" s="28">
        <v>157</v>
      </c>
      <c r="M119" s="25">
        <v>75</v>
      </c>
      <c r="N119" s="25"/>
      <c r="O119" s="25">
        <f t="shared" si="2"/>
        <v>232</v>
      </c>
    </row>
    <row r="120" spans="1:15" x14ac:dyDescent="0.3">
      <c r="A120" s="43" t="s">
        <v>60</v>
      </c>
      <c r="B120" s="44" t="s">
        <v>119</v>
      </c>
      <c r="C120" s="45" t="s">
        <v>16</v>
      </c>
      <c r="D120" s="45" t="s">
        <v>120</v>
      </c>
      <c r="E120" s="45" t="s">
        <v>65</v>
      </c>
      <c r="F120" s="45">
        <v>48315</v>
      </c>
      <c r="G120" s="45" t="s">
        <v>26</v>
      </c>
      <c r="H120" s="45" t="s">
        <v>20</v>
      </c>
      <c r="I120" s="32"/>
      <c r="J120" s="21"/>
      <c r="K120" s="21"/>
      <c r="L120" s="22">
        <v>119</v>
      </c>
      <c r="M120" s="21"/>
      <c r="N120" s="21"/>
      <c r="O120" s="23">
        <f t="shared" si="2"/>
        <v>119</v>
      </c>
    </row>
    <row r="121" spans="1:15" x14ac:dyDescent="0.3">
      <c r="A121" s="43" t="s">
        <v>60</v>
      </c>
      <c r="B121" s="44" t="s">
        <v>152</v>
      </c>
      <c r="C121" s="45" t="s">
        <v>16</v>
      </c>
      <c r="D121" s="45" t="s">
        <v>153</v>
      </c>
      <c r="E121" s="45" t="s">
        <v>65</v>
      </c>
      <c r="F121" s="45">
        <v>48187</v>
      </c>
      <c r="G121" s="45" t="s">
        <v>19</v>
      </c>
      <c r="H121" s="45" t="s">
        <v>20</v>
      </c>
      <c r="I121" s="39"/>
      <c r="J121" s="25"/>
      <c r="K121" s="25"/>
      <c r="L121" s="28">
        <v>117</v>
      </c>
      <c r="M121" s="25"/>
      <c r="N121" s="25"/>
      <c r="O121" s="25">
        <f t="shared" si="2"/>
        <v>117</v>
      </c>
    </row>
    <row r="122" spans="1:15" x14ac:dyDescent="0.3">
      <c r="A122" s="43" t="s">
        <v>180</v>
      </c>
      <c r="B122" s="46" t="s">
        <v>179</v>
      </c>
      <c r="C122" s="45" t="s">
        <v>16</v>
      </c>
      <c r="D122" s="45" t="s">
        <v>181</v>
      </c>
      <c r="E122" s="45" t="s">
        <v>65</v>
      </c>
      <c r="F122" s="45">
        <v>48653</v>
      </c>
      <c r="G122" s="45" t="s">
        <v>26</v>
      </c>
      <c r="H122" s="45" t="s">
        <v>182</v>
      </c>
      <c r="I122" s="38"/>
      <c r="J122" s="23"/>
      <c r="K122" s="23"/>
      <c r="L122" s="22">
        <v>142</v>
      </c>
      <c r="M122" s="23"/>
      <c r="N122" s="23"/>
      <c r="O122" s="23">
        <f t="shared" si="2"/>
        <v>142</v>
      </c>
    </row>
    <row r="123" spans="1:15" x14ac:dyDescent="0.3">
      <c r="A123" s="43" t="s">
        <v>221</v>
      </c>
      <c r="B123" s="44" t="s">
        <v>220</v>
      </c>
      <c r="C123" s="45" t="s">
        <v>50</v>
      </c>
      <c r="D123" s="45" t="s">
        <v>222</v>
      </c>
      <c r="E123" s="45" t="s">
        <v>65</v>
      </c>
      <c r="F123" s="45">
        <v>48722</v>
      </c>
      <c r="G123" s="45" t="s">
        <v>26</v>
      </c>
      <c r="H123" s="45" t="s">
        <v>20</v>
      </c>
      <c r="I123" s="39"/>
      <c r="J123" s="25"/>
      <c r="K123" s="25"/>
      <c r="L123" s="28">
        <v>114</v>
      </c>
      <c r="M123" s="25"/>
      <c r="N123" s="25"/>
      <c r="O123" s="25">
        <f t="shared" si="2"/>
        <v>114</v>
      </c>
    </row>
    <row r="124" spans="1:15" x14ac:dyDescent="0.3">
      <c r="A124" s="43" t="s">
        <v>221</v>
      </c>
      <c r="B124" s="44" t="s">
        <v>223</v>
      </c>
      <c r="C124" s="45" t="s">
        <v>50</v>
      </c>
      <c r="D124" s="45" t="s">
        <v>69</v>
      </c>
      <c r="E124" s="45" t="s">
        <v>65</v>
      </c>
      <c r="F124" s="45">
        <v>48609</v>
      </c>
      <c r="G124" s="45" t="s">
        <v>26</v>
      </c>
      <c r="H124" s="45" t="s">
        <v>20</v>
      </c>
      <c r="I124" s="38"/>
      <c r="J124" s="23"/>
      <c r="K124" s="23"/>
      <c r="L124" s="22">
        <v>121</v>
      </c>
      <c r="M124" s="23"/>
      <c r="N124" s="23"/>
      <c r="O124" s="23">
        <f t="shared" si="2"/>
        <v>121</v>
      </c>
    </row>
    <row r="125" spans="1:15" x14ac:dyDescent="0.3">
      <c r="A125" s="43" t="s">
        <v>221</v>
      </c>
      <c r="B125" s="44" t="s">
        <v>224</v>
      </c>
      <c r="C125" s="45" t="s">
        <v>50</v>
      </c>
      <c r="D125" s="45" t="s">
        <v>225</v>
      </c>
      <c r="E125" s="45" t="s">
        <v>65</v>
      </c>
      <c r="F125" s="45">
        <v>48116</v>
      </c>
      <c r="G125" s="45" t="s">
        <v>26</v>
      </c>
      <c r="H125" s="45" t="s">
        <v>20</v>
      </c>
      <c r="I125" s="39"/>
      <c r="J125" s="25"/>
      <c r="K125" s="25"/>
      <c r="L125" s="28">
        <v>120</v>
      </c>
      <c r="M125" s="25"/>
      <c r="N125" s="25"/>
      <c r="O125" s="25">
        <f t="shared" si="2"/>
        <v>120</v>
      </c>
    </row>
    <row r="126" spans="1:15" x14ac:dyDescent="0.3">
      <c r="A126" s="43" t="s">
        <v>221</v>
      </c>
      <c r="B126" s="44" t="s">
        <v>226</v>
      </c>
      <c r="C126" s="45" t="s">
        <v>50</v>
      </c>
      <c r="D126" s="45" t="s">
        <v>227</v>
      </c>
      <c r="E126" s="45" t="s">
        <v>65</v>
      </c>
      <c r="F126" s="45">
        <v>48315</v>
      </c>
      <c r="G126" s="45" t="s">
        <v>26</v>
      </c>
      <c r="H126" s="45" t="s">
        <v>20</v>
      </c>
      <c r="I126" s="38"/>
      <c r="J126" s="23"/>
      <c r="K126" s="23"/>
      <c r="L126" s="22">
        <v>120</v>
      </c>
      <c r="M126" s="23"/>
      <c r="N126" s="23"/>
      <c r="O126" s="23">
        <f t="shared" si="2"/>
        <v>120</v>
      </c>
    </row>
    <row r="127" spans="1:15" x14ac:dyDescent="0.3">
      <c r="A127" s="43" t="s">
        <v>15</v>
      </c>
      <c r="B127" s="54" t="s">
        <v>22</v>
      </c>
      <c r="C127" s="45" t="s">
        <v>16</v>
      </c>
      <c r="D127" s="45" t="s">
        <v>23</v>
      </c>
      <c r="E127" s="45" t="s">
        <v>24</v>
      </c>
      <c r="F127" s="51" t="s">
        <v>25</v>
      </c>
      <c r="G127" s="45" t="s">
        <v>26</v>
      </c>
      <c r="H127" s="45" t="s">
        <v>20</v>
      </c>
      <c r="I127" s="39"/>
      <c r="J127" s="25"/>
      <c r="K127" s="25"/>
      <c r="L127" s="28">
        <v>98</v>
      </c>
      <c r="M127" s="25"/>
      <c r="N127" s="25"/>
      <c r="O127" s="25">
        <f t="shared" si="2"/>
        <v>98</v>
      </c>
    </row>
    <row r="128" spans="1:15" x14ac:dyDescent="0.3">
      <c r="A128" s="43" t="s">
        <v>15</v>
      </c>
      <c r="B128" s="44" t="s">
        <v>27</v>
      </c>
      <c r="C128" s="45" t="s">
        <v>16</v>
      </c>
      <c r="D128" s="45" t="s">
        <v>28</v>
      </c>
      <c r="E128" s="45" t="s">
        <v>24</v>
      </c>
      <c r="F128" s="51" t="s">
        <v>29</v>
      </c>
      <c r="G128" s="45" t="s">
        <v>26</v>
      </c>
      <c r="H128" s="45" t="s">
        <v>20</v>
      </c>
      <c r="I128" s="38"/>
      <c r="J128" s="23"/>
      <c r="K128" s="23"/>
      <c r="L128" s="22">
        <v>108</v>
      </c>
      <c r="M128" s="23"/>
      <c r="N128" s="23"/>
      <c r="O128" s="23">
        <f t="shared" si="2"/>
        <v>108</v>
      </c>
    </row>
    <row r="129" spans="1:15" x14ac:dyDescent="0.3">
      <c r="A129" s="43" t="s">
        <v>15</v>
      </c>
      <c r="B129" s="44" t="s">
        <v>30</v>
      </c>
      <c r="C129" s="45" t="s">
        <v>16</v>
      </c>
      <c r="D129" s="45" t="s">
        <v>31</v>
      </c>
      <c r="E129" s="45" t="s">
        <v>24</v>
      </c>
      <c r="F129" s="51" t="s">
        <v>32</v>
      </c>
      <c r="G129" s="45" t="s">
        <v>26</v>
      </c>
      <c r="H129" s="45" t="s">
        <v>20</v>
      </c>
      <c r="I129" s="39"/>
      <c r="J129" s="25"/>
      <c r="K129" s="25"/>
      <c r="L129" s="28">
        <v>136</v>
      </c>
      <c r="M129" s="25"/>
      <c r="N129" s="25"/>
      <c r="O129" s="25">
        <f t="shared" si="2"/>
        <v>136</v>
      </c>
    </row>
    <row r="130" spans="1:15" x14ac:dyDescent="0.3">
      <c r="A130" s="43" t="s">
        <v>15</v>
      </c>
      <c r="B130" s="44" t="s">
        <v>33</v>
      </c>
      <c r="C130" s="45" t="s">
        <v>16</v>
      </c>
      <c r="D130" s="45" t="s">
        <v>34</v>
      </c>
      <c r="E130" s="45" t="s">
        <v>24</v>
      </c>
      <c r="F130" s="51" t="s">
        <v>35</v>
      </c>
      <c r="G130" s="45" t="s">
        <v>26</v>
      </c>
      <c r="H130" s="45" t="s">
        <v>20</v>
      </c>
      <c r="I130" s="38"/>
      <c r="J130" s="23"/>
      <c r="K130" s="23"/>
      <c r="L130" s="22">
        <v>117</v>
      </c>
      <c r="M130" s="23"/>
      <c r="N130" s="23"/>
      <c r="O130" s="23">
        <f t="shared" si="2"/>
        <v>117</v>
      </c>
    </row>
    <row r="131" spans="1:15" x14ac:dyDescent="0.3">
      <c r="A131" s="43" t="s">
        <v>15</v>
      </c>
      <c r="B131" s="44" t="s">
        <v>36</v>
      </c>
      <c r="C131" s="45" t="s">
        <v>16</v>
      </c>
      <c r="D131" s="45" t="s">
        <v>37</v>
      </c>
      <c r="E131" s="45" t="s">
        <v>24</v>
      </c>
      <c r="F131" s="51">
        <v>55115</v>
      </c>
      <c r="G131" s="45" t="s">
        <v>26</v>
      </c>
      <c r="H131" s="45" t="s">
        <v>20</v>
      </c>
      <c r="I131" s="39"/>
      <c r="J131" s="25"/>
      <c r="K131" s="25"/>
      <c r="L131" s="28">
        <v>107</v>
      </c>
      <c r="M131" s="25"/>
      <c r="N131" s="25"/>
      <c r="O131" s="25">
        <f t="shared" si="2"/>
        <v>107</v>
      </c>
    </row>
    <row r="132" spans="1:15" x14ac:dyDescent="0.3">
      <c r="A132" s="43" t="s">
        <v>375</v>
      </c>
      <c r="B132" s="44" t="s">
        <v>392</v>
      </c>
      <c r="C132" s="45" t="s">
        <v>185</v>
      </c>
      <c r="D132" s="45" t="s">
        <v>393</v>
      </c>
      <c r="E132" s="45" t="s">
        <v>394</v>
      </c>
      <c r="F132" s="51" t="s">
        <v>395</v>
      </c>
      <c r="G132" s="45" t="s">
        <v>26</v>
      </c>
      <c r="H132" s="45" t="s">
        <v>42</v>
      </c>
      <c r="I132" s="38"/>
      <c r="J132" s="23"/>
      <c r="K132" s="23"/>
      <c r="L132" s="22">
        <v>121</v>
      </c>
      <c r="M132" s="23"/>
      <c r="N132" s="23"/>
      <c r="O132" s="23">
        <f t="shared" si="2"/>
        <v>121</v>
      </c>
    </row>
    <row r="133" spans="1:15" x14ac:dyDescent="0.3">
      <c r="A133" s="43" t="s">
        <v>375</v>
      </c>
      <c r="B133" s="44" t="s">
        <v>396</v>
      </c>
      <c r="C133" s="45" t="s">
        <v>185</v>
      </c>
      <c r="D133" s="45" t="s">
        <v>397</v>
      </c>
      <c r="E133" s="45" t="s">
        <v>394</v>
      </c>
      <c r="F133" s="51" t="s">
        <v>398</v>
      </c>
      <c r="G133" s="45" t="s">
        <v>26</v>
      </c>
      <c r="H133" s="45" t="s">
        <v>42</v>
      </c>
      <c r="I133" s="39"/>
      <c r="J133" s="25"/>
      <c r="K133" s="25"/>
      <c r="L133" s="28">
        <v>103</v>
      </c>
      <c r="M133" s="25"/>
      <c r="N133" s="25"/>
      <c r="O133" s="25">
        <f t="shared" si="2"/>
        <v>103</v>
      </c>
    </row>
    <row r="134" spans="1:15" x14ac:dyDescent="0.3">
      <c r="A134" s="43" t="s">
        <v>375</v>
      </c>
      <c r="B134" s="44" t="s">
        <v>399</v>
      </c>
      <c r="C134" s="45" t="s">
        <v>185</v>
      </c>
      <c r="D134" s="45" t="s">
        <v>400</v>
      </c>
      <c r="E134" s="45" t="s">
        <v>394</v>
      </c>
      <c r="F134" s="51" t="s">
        <v>401</v>
      </c>
      <c r="G134" s="45" t="s">
        <v>26</v>
      </c>
      <c r="H134" s="45" t="s">
        <v>42</v>
      </c>
      <c r="I134" s="38"/>
      <c r="J134" s="23"/>
      <c r="K134" s="23"/>
      <c r="L134" s="22">
        <v>121</v>
      </c>
      <c r="M134" s="23"/>
      <c r="N134" s="23"/>
      <c r="O134" s="23">
        <f t="shared" si="2"/>
        <v>121</v>
      </c>
    </row>
    <row r="135" spans="1:15" x14ac:dyDescent="0.3">
      <c r="A135" s="43" t="s">
        <v>375</v>
      </c>
      <c r="B135" s="44" t="s">
        <v>416</v>
      </c>
      <c r="C135" s="45" t="s">
        <v>185</v>
      </c>
      <c r="D135" s="45" t="s">
        <v>417</v>
      </c>
      <c r="E135" s="45" t="s">
        <v>394</v>
      </c>
      <c r="F135" s="51" t="s">
        <v>418</v>
      </c>
      <c r="G135" s="45" t="s">
        <v>26</v>
      </c>
      <c r="H135" s="45" t="s">
        <v>245</v>
      </c>
      <c r="I135" s="39"/>
      <c r="J135" s="25"/>
      <c r="K135" s="25"/>
      <c r="L135" s="28">
        <v>97</v>
      </c>
      <c r="M135" s="25"/>
      <c r="N135" s="25"/>
      <c r="O135" s="25">
        <f t="shared" si="2"/>
        <v>97</v>
      </c>
    </row>
    <row r="136" spans="1:15" x14ac:dyDescent="0.3">
      <c r="A136" s="43" t="s">
        <v>375</v>
      </c>
      <c r="B136" s="44" t="s">
        <v>419</v>
      </c>
      <c r="C136" s="45" t="s">
        <v>185</v>
      </c>
      <c r="D136" s="45" t="s">
        <v>420</v>
      </c>
      <c r="E136" s="45" t="s">
        <v>394</v>
      </c>
      <c r="F136" s="51" t="s">
        <v>421</v>
      </c>
      <c r="G136" s="45" t="s">
        <v>26</v>
      </c>
      <c r="H136" s="45" t="s">
        <v>42</v>
      </c>
      <c r="I136" s="38"/>
      <c r="J136" s="23"/>
      <c r="K136" s="23"/>
      <c r="L136" s="22">
        <v>113</v>
      </c>
      <c r="M136" s="23"/>
      <c r="N136" s="23"/>
      <c r="O136" s="23">
        <f t="shared" si="2"/>
        <v>113</v>
      </c>
    </row>
    <row r="137" spans="1:15" x14ac:dyDescent="0.3">
      <c r="A137" s="43" t="s">
        <v>375</v>
      </c>
      <c r="B137" s="44" t="s">
        <v>422</v>
      </c>
      <c r="C137" s="45" t="s">
        <v>185</v>
      </c>
      <c r="D137" s="45" t="s">
        <v>417</v>
      </c>
      <c r="E137" s="45" t="s">
        <v>394</v>
      </c>
      <c r="F137" s="51" t="s">
        <v>423</v>
      </c>
      <c r="G137" s="45" t="s">
        <v>26</v>
      </c>
      <c r="H137" s="45" t="s">
        <v>42</v>
      </c>
      <c r="I137" s="39"/>
      <c r="J137" s="25"/>
      <c r="K137" s="25"/>
      <c r="L137" s="28">
        <v>117</v>
      </c>
      <c r="M137" s="25"/>
      <c r="N137" s="25"/>
      <c r="O137" s="25">
        <f t="shared" si="2"/>
        <v>117</v>
      </c>
    </row>
    <row r="138" spans="1:15" x14ac:dyDescent="0.3">
      <c r="A138" s="43" t="s">
        <v>493</v>
      </c>
      <c r="B138" s="46" t="s">
        <v>492</v>
      </c>
      <c r="C138" s="45" t="s">
        <v>16</v>
      </c>
      <c r="D138" s="45" t="s">
        <v>494</v>
      </c>
      <c r="E138" s="45" t="s">
        <v>495</v>
      </c>
      <c r="F138" s="45">
        <v>27707</v>
      </c>
      <c r="G138" s="45" t="s">
        <v>26</v>
      </c>
      <c r="H138" s="45" t="s">
        <v>20</v>
      </c>
      <c r="I138" s="38"/>
      <c r="J138" s="23"/>
      <c r="K138" s="23"/>
      <c r="L138" s="22">
        <v>126</v>
      </c>
      <c r="M138" s="23"/>
      <c r="N138" s="23"/>
      <c r="O138" s="23">
        <f t="shared" si="2"/>
        <v>126</v>
      </c>
    </row>
    <row r="139" spans="1:15" x14ac:dyDescent="0.3">
      <c r="A139" s="43" t="s">
        <v>493</v>
      </c>
      <c r="B139" s="46" t="s">
        <v>496</v>
      </c>
      <c r="C139" s="45" t="s">
        <v>16</v>
      </c>
      <c r="D139" s="45" t="s">
        <v>449</v>
      </c>
      <c r="E139" s="45" t="s">
        <v>495</v>
      </c>
      <c r="F139" s="45">
        <v>28791</v>
      </c>
      <c r="G139" s="45" t="s">
        <v>26</v>
      </c>
      <c r="H139" s="45" t="s">
        <v>20</v>
      </c>
      <c r="I139" s="39"/>
      <c r="J139" s="25"/>
      <c r="K139" s="25"/>
      <c r="L139" s="28">
        <v>117</v>
      </c>
      <c r="M139" s="25"/>
      <c r="N139" s="25"/>
      <c r="O139" s="25">
        <f t="shared" ref="O139:O169" si="3">SUM(I139:N139)</f>
        <v>117</v>
      </c>
    </row>
    <row r="140" spans="1:15" x14ac:dyDescent="0.3">
      <c r="A140" s="43" t="s">
        <v>493</v>
      </c>
      <c r="B140" s="46" t="s">
        <v>497</v>
      </c>
      <c r="C140" s="45" t="s">
        <v>16</v>
      </c>
      <c r="D140" s="45" t="s">
        <v>449</v>
      </c>
      <c r="E140" s="45" t="s">
        <v>495</v>
      </c>
      <c r="F140" s="45">
        <v>28791</v>
      </c>
      <c r="G140" s="45" t="s">
        <v>26</v>
      </c>
      <c r="H140" s="45" t="s">
        <v>20</v>
      </c>
      <c r="I140" s="38"/>
      <c r="J140" s="23"/>
      <c r="K140" s="23"/>
      <c r="L140" s="22">
        <v>103</v>
      </c>
      <c r="M140" s="23"/>
      <c r="N140" s="23"/>
      <c r="O140" s="23">
        <f t="shared" si="3"/>
        <v>103</v>
      </c>
    </row>
    <row r="141" spans="1:15" x14ac:dyDescent="0.3">
      <c r="A141" s="43" t="s">
        <v>521</v>
      </c>
      <c r="B141" s="46" t="s">
        <v>520</v>
      </c>
      <c r="C141" s="45" t="s">
        <v>16</v>
      </c>
      <c r="D141" s="45" t="s">
        <v>522</v>
      </c>
      <c r="E141" s="45" t="s">
        <v>495</v>
      </c>
      <c r="F141" s="45">
        <v>27103</v>
      </c>
      <c r="G141" s="45" t="s">
        <v>26</v>
      </c>
      <c r="H141" s="45" t="s">
        <v>362</v>
      </c>
      <c r="I141" s="39"/>
      <c r="J141" s="25"/>
      <c r="K141" s="25"/>
      <c r="L141" s="28">
        <v>105</v>
      </c>
      <c r="M141" s="25"/>
      <c r="N141" s="25"/>
      <c r="O141" s="25">
        <f t="shared" si="3"/>
        <v>105</v>
      </c>
    </row>
    <row r="142" spans="1:15" x14ac:dyDescent="0.3">
      <c r="A142" s="43" t="s">
        <v>521</v>
      </c>
      <c r="B142" s="46" t="s">
        <v>525</v>
      </c>
      <c r="C142" s="45" t="s">
        <v>16</v>
      </c>
      <c r="D142" s="45" t="s">
        <v>526</v>
      </c>
      <c r="E142" s="45" t="s">
        <v>495</v>
      </c>
      <c r="F142" s="45">
        <v>27030</v>
      </c>
      <c r="G142" s="45" t="s">
        <v>26</v>
      </c>
      <c r="H142" s="45" t="s">
        <v>182</v>
      </c>
      <c r="I142" s="38"/>
      <c r="J142" s="23"/>
      <c r="K142" s="23"/>
      <c r="L142" s="22">
        <v>83</v>
      </c>
      <c r="M142" s="23"/>
      <c r="N142" s="23"/>
      <c r="O142" s="23">
        <f t="shared" si="3"/>
        <v>83</v>
      </c>
    </row>
    <row r="143" spans="1:15" x14ac:dyDescent="0.3">
      <c r="A143" s="43" t="s">
        <v>521</v>
      </c>
      <c r="B143" s="46" t="s">
        <v>538</v>
      </c>
      <c r="C143" s="45" t="s">
        <v>16</v>
      </c>
      <c r="D143" s="45" t="s">
        <v>539</v>
      </c>
      <c r="E143" s="45" t="s">
        <v>495</v>
      </c>
      <c r="F143" s="45">
        <v>28210</v>
      </c>
      <c r="G143" s="45" t="s">
        <v>26</v>
      </c>
      <c r="H143" s="45" t="s">
        <v>20</v>
      </c>
      <c r="I143" s="39"/>
      <c r="J143" s="25"/>
      <c r="K143" s="25"/>
      <c r="L143" s="28">
        <v>101</v>
      </c>
      <c r="M143" s="25"/>
      <c r="N143" s="25"/>
      <c r="O143" s="25">
        <f t="shared" si="3"/>
        <v>101</v>
      </c>
    </row>
    <row r="144" spans="1:15" x14ac:dyDescent="0.3">
      <c r="A144" s="43" t="s">
        <v>60</v>
      </c>
      <c r="B144" s="44" t="s">
        <v>121</v>
      </c>
      <c r="C144" s="45" t="s">
        <v>16</v>
      </c>
      <c r="D144" s="45" t="s">
        <v>122</v>
      </c>
      <c r="E144" s="45" t="s">
        <v>123</v>
      </c>
      <c r="F144" s="45">
        <v>68801</v>
      </c>
      <c r="G144" s="45" t="s">
        <v>26</v>
      </c>
      <c r="H144" s="45" t="s">
        <v>20</v>
      </c>
      <c r="I144" s="34">
        <v>144</v>
      </c>
      <c r="J144" s="22"/>
      <c r="K144" s="22"/>
      <c r="L144" s="22"/>
      <c r="M144" s="22"/>
      <c r="N144" s="22"/>
      <c r="O144" s="23">
        <f t="shared" si="3"/>
        <v>144</v>
      </c>
    </row>
    <row r="145" spans="1:15" x14ac:dyDescent="0.3">
      <c r="A145" s="43" t="s">
        <v>60</v>
      </c>
      <c r="B145" s="44" t="s">
        <v>124</v>
      </c>
      <c r="C145" s="45" t="s">
        <v>16</v>
      </c>
      <c r="D145" s="45" t="s">
        <v>125</v>
      </c>
      <c r="E145" s="45" t="s">
        <v>123</v>
      </c>
      <c r="F145" s="45">
        <v>68516</v>
      </c>
      <c r="G145" s="45" t="s">
        <v>26</v>
      </c>
      <c r="H145" s="45" t="s">
        <v>20</v>
      </c>
      <c r="I145" s="35">
        <v>78</v>
      </c>
      <c r="J145" s="26"/>
      <c r="K145" s="26"/>
      <c r="L145" s="24">
        <v>316</v>
      </c>
      <c r="M145" s="24">
        <v>44</v>
      </c>
      <c r="N145" s="24">
        <v>28</v>
      </c>
      <c r="O145" s="25">
        <f t="shared" si="3"/>
        <v>466</v>
      </c>
    </row>
    <row r="146" spans="1:15" x14ac:dyDescent="0.3">
      <c r="A146" s="43" t="s">
        <v>60</v>
      </c>
      <c r="B146" s="44" t="s">
        <v>163</v>
      </c>
      <c r="C146" s="45" t="s">
        <v>16</v>
      </c>
      <c r="D146" s="45" t="s">
        <v>164</v>
      </c>
      <c r="E146" s="45" t="s">
        <v>123</v>
      </c>
      <c r="F146" s="45">
        <v>68124</v>
      </c>
      <c r="G146" s="45" t="s">
        <v>26</v>
      </c>
      <c r="H146" s="45" t="s">
        <v>20</v>
      </c>
      <c r="I146" s="36">
        <v>36</v>
      </c>
      <c r="J146" s="21"/>
      <c r="K146" s="21"/>
      <c r="L146" s="27">
        <f>184+145</f>
        <v>329</v>
      </c>
      <c r="M146" s="27">
        <v>14</v>
      </c>
      <c r="N146" s="27">
        <v>12</v>
      </c>
      <c r="O146" s="23">
        <f t="shared" si="3"/>
        <v>391</v>
      </c>
    </row>
    <row r="147" spans="1:15" x14ac:dyDescent="0.3">
      <c r="A147" s="43" t="s">
        <v>60</v>
      </c>
      <c r="B147" s="44" t="s">
        <v>165</v>
      </c>
      <c r="C147" s="45" t="s">
        <v>16</v>
      </c>
      <c r="D147" s="45" t="s">
        <v>164</v>
      </c>
      <c r="E147" s="45" t="s">
        <v>123</v>
      </c>
      <c r="F147" s="45">
        <v>68164</v>
      </c>
      <c r="G147" s="45" t="s">
        <v>26</v>
      </c>
      <c r="H147" s="45" t="s">
        <v>20</v>
      </c>
      <c r="I147" s="35"/>
      <c r="J147" s="24"/>
      <c r="K147" s="24"/>
      <c r="L147" s="24"/>
      <c r="M147" s="24">
        <v>25</v>
      </c>
      <c r="N147" s="26"/>
      <c r="O147" s="25">
        <f t="shared" si="3"/>
        <v>25</v>
      </c>
    </row>
    <row r="148" spans="1:15" x14ac:dyDescent="0.3">
      <c r="A148" s="43" t="s">
        <v>375</v>
      </c>
      <c r="B148" s="44" t="s">
        <v>402</v>
      </c>
      <c r="C148" s="45" t="s">
        <v>185</v>
      </c>
      <c r="D148" s="45" t="s">
        <v>403</v>
      </c>
      <c r="E148" s="45" t="s">
        <v>259</v>
      </c>
      <c r="F148" s="47" t="s">
        <v>404</v>
      </c>
      <c r="G148" s="45" t="s">
        <v>26</v>
      </c>
      <c r="H148" s="45" t="s">
        <v>42</v>
      </c>
      <c r="I148" s="35"/>
      <c r="J148" s="24"/>
      <c r="K148" s="24"/>
      <c r="L148" s="24"/>
      <c r="M148" s="24">
        <v>32</v>
      </c>
      <c r="N148" s="26"/>
      <c r="O148" s="25">
        <f t="shared" si="3"/>
        <v>32</v>
      </c>
    </row>
    <row r="149" spans="1:15" x14ac:dyDescent="0.3">
      <c r="A149" s="43" t="s">
        <v>375</v>
      </c>
      <c r="B149" s="44" t="s">
        <v>405</v>
      </c>
      <c r="C149" s="45" t="s">
        <v>185</v>
      </c>
      <c r="D149" s="45" t="s">
        <v>406</v>
      </c>
      <c r="E149" s="45" t="s">
        <v>259</v>
      </c>
      <c r="F149" s="47" t="s">
        <v>407</v>
      </c>
      <c r="G149" s="45" t="s">
        <v>26</v>
      </c>
      <c r="H149" s="45" t="s">
        <v>42</v>
      </c>
      <c r="I149" s="36">
        <v>177</v>
      </c>
      <c r="J149" s="27"/>
      <c r="K149" s="27"/>
      <c r="L149" s="27"/>
      <c r="M149" s="27"/>
      <c r="N149" s="27"/>
      <c r="O149" s="23">
        <f t="shared" si="3"/>
        <v>177</v>
      </c>
    </row>
    <row r="150" spans="1:15" x14ac:dyDescent="0.3">
      <c r="A150" s="43" t="s">
        <v>375</v>
      </c>
      <c r="B150" s="44" t="s">
        <v>408</v>
      </c>
      <c r="C150" s="45" t="s">
        <v>185</v>
      </c>
      <c r="D150" s="45" t="s">
        <v>406</v>
      </c>
      <c r="E150" s="45" t="s">
        <v>259</v>
      </c>
      <c r="F150" s="47" t="s">
        <v>407</v>
      </c>
      <c r="G150" s="45" t="s">
        <v>26</v>
      </c>
      <c r="H150" s="45" t="s">
        <v>42</v>
      </c>
      <c r="I150" s="35">
        <v>151</v>
      </c>
      <c r="J150" s="24"/>
      <c r="K150" s="24"/>
      <c r="L150" s="24"/>
      <c r="M150" s="24"/>
      <c r="N150" s="24"/>
      <c r="O150" s="25">
        <f t="shared" si="3"/>
        <v>151</v>
      </c>
    </row>
    <row r="151" spans="1:15" x14ac:dyDescent="0.3">
      <c r="A151" s="52" t="s">
        <v>301</v>
      </c>
      <c r="B151" s="44" t="s">
        <v>330</v>
      </c>
      <c r="C151" s="45" t="s">
        <v>302</v>
      </c>
      <c r="D151" s="45" t="s">
        <v>331</v>
      </c>
      <c r="E151" s="45" t="s">
        <v>332</v>
      </c>
      <c r="F151" s="45" t="s">
        <v>333</v>
      </c>
      <c r="G151" s="45" t="s">
        <v>26</v>
      </c>
      <c r="H151" s="45" t="s">
        <v>245</v>
      </c>
      <c r="I151" s="36">
        <v>136</v>
      </c>
      <c r="J151" s="27"/>
      <c r="K151" s="27"/>
      <c r="L151" s="27"/>
      <c r="M151" s="27"/>
      <c r="N151" s="27"/>
      <c r="O151" s="23">
        <f t="shared" si="3"/>
        <v>136</v>
      </c>
    </row>
    <row r="152" spans="1:15" x14ac:dyDescent="0.3">
      <c r="A152" s="43" t="s">
        <v>60</v>
      </c>
      <c r="B152" s="44" t="s">
        <v>127</v>
      </c>
      <c r="C152" s="45" t="s">
        <v>16</v>
      </c>
      <c r="D152" s="45" t="s">
        <v>128</v>
      </c>
      <c r="E152" s="45" t="s">
        <v>129</v>
      </c>
      <c r="F152" s="51">
        <v>43221</v>
      </c>
      <c r="G152" s="45" t="s">
        <v>26</v>
      </c>
      <c r="H152" s="45" t="s">
        <v>20</v>
      </c>
      <c r="I152" s="35">
        <v>194</v>
      </c>
      <c r="J152" s="24"/>
      <c r="K152" s="24"/>
      <c r="L152" s="24"/>
      <c r="M152" s="24">
        <v>12</v>
      </c>
      <c r="N152" s="24"/>
      <c r="O152" s="25">
        <f t="shared" si="3"/>
        <v>206</v>
      </c>
    </row>
    <row r="153" spans="1:15" x14ac:dyDescent="0.3">
      <c r="A153" s="43" t="s">
        <v>60</v>
      </c>
      <c r="B153" s="44" t="s">
        <v>154</v>
      </c>
      <c r="C153" s="45" t="s">
        <v>16</v>
      </c>
      <c r="D153" s="45" t="s">
        <v>155</v>
      </c>
      <c r="E153" s="45" t="s">
        <v>129</v>
      </c>
      <c r="F153" s="51">
        <v>44116</v>
      </c>
      <c r="G153" s="45" t="s">
        <v>26</v>
      </c>
      <c r="H153" s="45" t="s">
        <v>20</v>
      </c>
      <c r="I153" s="36">
        <v>120</v>
      </c>
      <c r="J153" s="21"/>
      <c r="K153" s="21"/>
      <c r="L153" s="21"/>
      <c r="M153" s="21"/>
      <c r="N153" s="21"/>
      <c r="O153" s="23">
        <f t="shared" si="3"/>
        <v>120</v>
      </c>
    </row>
    <row r="154" spans="1:15" x14ac:dyDescent="0.3">
      <c r="A154" s="43" t="s">
        <v>60</v>
      </c>
      <c r="B154" s="44" t="s">
        <v>156</v>
      </c>
      <c r="C154" s="45" t="s">
        <v>16</v>
      </c>
      <c r="D154" s="45" t="s">
        <v>157</v>
      </c>
      <c r="E154" s="45" t="s">
        <v>129</v>
      </c>
      <c r="F154" s="45">
        <v>45005</v>
      </c>
      <c r="G154" s="45" t="s">
        <v>26</v>
      </c>
      <c r="H154" s="45" t="s">
        <v>20</v>
      </c>
      <c r="I154" s="35">
        <v>120</v>
      </c>
      <c r="J154" s="24"/>
      <c r="K154" s="24"/>
      <c r="L154" s="24"/>
      <c r="M154" s="24"/>
      <c r="N154" s="24"/>
      <c r="O154" s="25">
        <f t="shared" si="3"/>
        <v>120</v>
      </c>
    </row>
    <row r="155" spans="1:15" x14ac:dyDescent="0.3">
      <c r="A155" s="43" t="s">
        <v>60</v>
      </c>
      <c r="B155" s="44" t="s">
        <v>166</v>
      </c>
      <c r="C155" s="45" t="s">
        <v>16</v>
      </c>
      <c r="D155" s="45" t="s">
        <v>167</v>
      </c>
      <c r="E155" s="45" t="s">
        <v>129</v>
      </c>
      <c r="F155" s="51">
        <v>43209</v>
      </c>
      <c r="G155" s="45" t="s">
        <v>26</v>
      </c>
      <c r="H155" s="45" t="s">
        <v>20</v>
      </c>
      <c r="I155" s="36">
        <v>126</v>
      </c>
      <c r="J155" s="27"/>
      <c r="K155" s="27"/>
      <c r="L155" s="27"/>
      <c r="M155" s="27"/>
      <c r="N155" s="27"/>
      <c r="O155" s="23">
        <f t="shared" si="3"/>
        <v>126</v>
      </c>
    </row>
    <row r="156" spans="1:15" x14ac:dyDescent="0.3">
      <c r="A156" s="43" t="s">
        <v>60</v>
      </c>
      <c r="B156" s="44" t="s">
        <v>169</v>
      </c>
      <c r="C156" s="45" t="s">
        <v>16</v>
      </c>
      <c r="D156" s="45" t="s">
        <v>170</v>
      </c>
      <c r="E156" s="45" t="s">
        <v>129</v>
      </c>
      <c r="F156" s="51">
        <v>43085</v>
      </c>
      <c r="G156" s="45" t="s">
        <v>26</v>
      </c>
      <c r="H156" s="45" t="s">
        <v>20</v>
      </c>
      <c r="I156" s="35">
        <v>170</v>
      </c>
      <c r="J156" s="24"/>
      <c r="K156" s="24"/>
      <c r="L156" s="24"/>
      <c r="M156" s="24"/>
      <c r="N156" s="24"/>
      <c r="O156" s="25">
        <f t="shared" si="3"/>
        <v>170</v>
      </c>
    </row>
    <row r="157" spans="1:15" x14ac:dyDescent="0.3">
      <c r="A157" s="43" t="s">
        <v>60</v>
      </c>
      <c r="B157" s="44" t="s">
        <v>171</v>
      </c>
      <c r="C157" s="45" t="s">
        <v>16</v>
      </c>
      <c r="D157" s="45" t="s">
        <v>126</v>
      </c>
      <c r="E157" s="45" t="s">
        <v>129</v>
      </c>
      <c r="F157" s="45">
        <v>43130</v>
      </c>
      <c r="G157" s="45" t="s">
        <v>26</v>
      </c>
      <c r="H157" s="45" t="s">
        <v>20</v>
      </c>
      <c r="I157" s="36">
        <v>108</v>
      </c>
      <c r="J157" s="21"/>
      <c r="K157" s="21"/>
      <c r="L157" s="21"/>
      <c r="M157" s="21"/>
      <c r="N157" s="21"/>
      <c r="O157" s="23">
        <f t="shared" si="3"/>
        <v>108</v>
      </c>
    </row>
    <row r="158" spans="1:15" x14ac:dyDescent="0.3">
      <c r="A158" s="43" t="s">
        <v>184</v>
      </c>
      <c r="B158" s="44" t="s">
        <v>183</v>
      </c>
      <c r="C158" s="45" t="s">
        <v>185</v>
      </c>
      <c r="D158" s="45" t="s">
        <v>186</v>
      </c>
      <c r="E158" s="45" t="s">
        <v>129</v>
      </c>
      <c r="F158" s="51">
        <v>43040</v>
      </c>
      <c r="G158" s="45" t="s">
        <v>26</v>
      </c>
      <c r="H158" s="45" t="s">
        <v>20</v>
      </c>
      <c r="I158" s="35">
        <v>114</v>
      </c>
      <c r="J158" s="26"/>
      <c r="K158" s="26"/>
      <c r="L158" s="26"/>
      <c r="M158" s="26"/>
      <c r="N158" s="26"/>
      <c r="O158" s="25">
        <f t="shared" si="3"/>
        <v>114</v>
      </c>
    </row>
    <row r="159" spans="1:15" x14ac:dyDescent="0.3">
      <c r="A159" s="52" t="s">
        <v>301</v>
      </c>
      <c r="B159" s="44" t="s">
        <v>344</v>
      </c>
      <c r="C159" s="45" t="s">
        <v>302</v>
      </c>
      <c r="D159" s="45" t="s">
        <v>345</v>
      </c>
      <c r="E159" s="45" t="s">
        <v>129</v>
      </c>
      <c r="F159" s="45">
        <v>43230</v>
      </c>
      <c r="G159" s="45" t="s">
        <v>26</v>
      </c>
      <c r="H159" s="45" t="s">
        <v>245</v>
      </c>
      <c r="I159" s="36">
        <v>165</v>
      </c>
      <c r="J159" s="21"/>
      <c r="K159" s="21"/>
      <c r="L159" s="21"/>
      <c r="M159" s="21"/>
      <c r="N159" s="21"/>
      <c r="O159" s="23">
        <f t="shared" si="3"/>
        <v>165</v>
      </c>
    </row>
    <row r="160" spans="1:15" x14ac:dyDescent="0.3">
      <c r="A160" s="43" t="s">
        <v>238</v>
      </c>
      <c r="B160" s="44" t="s">
        <v>256</v>
      </c>
      <c r="C160" s="45" t="s">
        <v>16</v>
      </c>
      <c r="D160" s="45" t="s">
        <v>257</v>
      </c>
      <c r="E160" s="45" t="s">
        <v>258</v>
      </c>
      <c r="F160" s="45">
        <v>74133</v>
      </c>
      <c r="G160" s="45" t="s">
        <v>26</v>
      </c>
      <c r="H160" s="45" t="s">
        <v>245</v>
      </c>
      <c r="I160" s="35">
        <v>180</v>
      </c>
      <c r="J160" s="24"/>
      <c r="K160" s="24"/>
      <c r="L160" s="24"/>
      <c r="M160" s="24"/>
      <c r="N160" s="24"/>
      <c r="O160" s="25">
        <f t="shared" si="3"/>
        <v>180</v>
      </c>
    </row>
    <row r="161" spans="1:15" x14ac:dyDescent="0.3">
      <c r="A161" s="52" t="s">
        <v>301</v>
      </c>
      <c r="B161" s="44" t="s">
        <v>346</v>
      </c>
      <c r="C161" s="45" t="s">
        <v>302</v>
      </c>
      <c r="D161" s="45" t="s">
        <v>347</v>
      </c>
      <c r="E161" s="45" t="s">
        <v>258</v>
      </c>
      <c r="F161" s="45">
        <v>74012</v>
      </c>
      <c r="G161" s="45" t="s">
        <v>26</v>
      </c>
      <c r="H161" s="45" t="s">
        <v>245</v>
      </c>
      <c r="I161" s="36">
        <v>180</v>
      </c>
      <c r="J161" s="27"/>
      <c r="K161" s="27"/>
      <c r="L161" s="27"/>
      <c r="M161" s="27"/>
      <c r="N161" s="27"/>
      <c r="O161" s="23">
        <f t="shared" si="3"/>
        <v>180</v>
      </c>
    </row>
    <row r="162" spans="1:15" x14ac:dyDescent="0.3">
      <c r="A162" s="43" t="s">
        <v>204</v>
      </c>
      <c r="B162" s="46" t="s">
        <v>212</v>
      </c>
      <c r="C162" s="45" t="s">
        <v>16</v>
      </c>
      <c r="D162" s="45" t="s">
        <v>213</v>
      </c>
      <c r="E162" s="45" t="s">
        <v>214</v>
      </c>
      <c r="F162" s="45">
        <v>97128</v>
      </c>
      <c r="G162" s="45" t="s">
        <v>26</v>
      </c>
      <c r="H162" s="45" t="s">
        <v>20</v>
      </c>
      <c r="I162" s="35">
        <v>71</v>
      </c>
      <c r="J162" s="26"/>
      <c r="K162" s="26"/>
      <c r="L162" s="26"/>
      <c r="M162" s="26"/>
      <c r="N162" s="26"/>
      <c r="O162" s="25">
        <f t="shared" si="3"/>
        <v>71</v>
      </c>
    </row>
    <row r="163" spans="1:15" x14ac:dyDescent="0.3">
      <c r="A163" s="43" t="s">
        <v>204</v>
      </c>
      <c r="B163" s="46" t="s">
        <v>215</v>
      </c>
      <c r="C163" s="45" t="s">
        <v>16</v>
      </c>
      <c r="D163" s="45" t="s">
        <v>216</v>
      </c>
      <c r="E163" s="45" t="s">
        <v>214</v>
      </c>
      <c r="F163" s="45">
        <v>97267</v>
      </c>
      <c r="G163" s="45" t="s">
        <v>26</v>
      </c>
      <c r="H163" s="45" t="s">
        <v>20</v>
      </c>
      <c r="I163" s="36"/>
      <c r="J163" s="27"/>
      <c r="K163" s="27"/>
      <c r="L163" s="27">
        <v>154</v>
      </c>
      <c r="M163" s="27">
        <v>26</v>
      </c>
      <c r="N163" s="27"/>
      <c r="O163" s="23">
        <f t="shared" si="3"/>
        <v>180</v>
      </c>
    </row>
    <row r="164" spans="1:15" x14ac:dyDescent="0.3">
      <c r="A164" s="43" t="s">
        <v>204</v>
      </c>
      <c r="B164" s="46" t="s">
        <v>217</v>
      </c>
      <c r="C164" s="45" t="s">
        <v>16</v>
      </c>
      <c r="D164" s="45" t="s">
        <v>218</v>
      </c>
      <c r="E164" s="45" t="s">
        <v>214</v>
      </c>
      <c r="F164" s="45">
        <v>97220</v>
      </c>
      <c r="G164" s="45" t="s">
        <v>26</v>
      </c>
      <c r="H164" s="45" t="s">
        <v>20</v>
      </c>
      <c r="I164" s="35">
        <v>220</v>
      </c>
      <c r="J164" s="24"/>
      <c r="K164" s="24"/>
      <c r="L164" s="24"/>
      <c r="M164" s="24"/>
      <c r="N164" s="24"/>
      <c r="O164" s="25">
        <f t="shared" si="3"/>
        <v>220</v>
      </c>
    </row>
    <row r="165" spans="1:15" x14ac:dyDescent="0.3">
      <c r="A165" s="43" t="s">
        <v>204</v>
      </c>
      <c r="B165" s="46" t="s">
        <v>219</v>
      </c>
      <c r="C165" s="45" t="s">
        <v>16</v>
      </c>
      <c r="D165" s="45" t="s">
        <v>213</v>
      </c>
      <c r="E165" s="45" t="s">
        <v>214</v>
      </c>
      <c r="F165" s="45">
        <v>97128</v>
      </c>
      <c r="G165" s="45" t="s">
        <v>26</v>
      </c>
      <c r="H165" s="45" t="s">
        <v>182</v>
      </c>
      <c r="I165" s="36">
        <v>120</v>
      </c>
      <c r="J165" s="27"/>
      <c r="K165" s="27"/>
      <c r="L165" s="27"/>
      <c r="M165" s="27"/>
      <c r="N165" s="27"/>
      <c r="O165" s="23">
        <f t="shared" si="3"/>
        <v>120</v>
      </c>
    </row>
    <row r="166" spans="1:15" x14ac:dyDescent="0.3">
      <c r="A166" s="52" t="s">
        <v>301</v>
      </c>
      <c r="B166" s="44" t="s">
        <v>334</v>
      </c>
      <c r="C166" s="45" t="s">
        <v>302</v>
      </c>
      <c r="D166" s="45" t="s">
        <v>335</v>
      </c>
      <c r="E166" s="45" t="s">
        <v>214</v>
      </c>
      <c r="F166" s="45">
        <v>97132</v>
      </c>
      <c r="G166" s="45" t="s">
        <v>26</v>
      </c>
      <c r="H166" s="45" t="s">
        <v>245</v>
      </c>
      <c r="I166" s="35">
        <v>180</v>
      </c>
      <c r="J166" s="24"/>
      <c r="K166" s="24"/>
      <c r="L166" s="24"/>
      <c r="M166" s="24"/>
      <c r="N166" s="24"/>
      <c r="O166" s="25">
        <f t="shared" si="3"/>
        <v>180</v>
      </c>
    </row>
    <row r="167" spans="1:15" x14ac:dyDescent="0.3">
      <c r="A167" s="43" t="s">
        <v>366</v>
      </c>
      <c r="B167" s="44" t="s">
        <v>369</v>
      </c>
      <c r="C167" s="45" t="s">
        <v>16</v>
      </c>
      <c r="D167" s="45" t="s">
        <v>370</v>
      </c>
      <c r="E167" s="45" t="s">
        <v>214</v>
      </c>
      <c r="F167" s="51" t="s">
        <v>371</v>
      </c>
      <c r="G167" s="45" t="s">
        <v>26</v>
      </c>
      <c r="H167" s="45" t="s">
        <v>20</v>
      </c>
      <c r="I167" s="36">
        <v>102</v>
      </c>
      <c r="J167" s="21"/>
      <c r="K167" s="21"/>
      <c r="L167" s="21"/>
      <c r="M167" s="21"/>
      <c r="N167" s="21"/>
      <c r="O167" s="23">
        <f t="shared" si="3"/>
        <v>102</v>
      </c>
    </row>
    <row r="168" spans="1:15" x14ac:dyDescent="0.3">
      <c r="A168" s="43" t="s">
        <v>366</v>
      </c>
      <c r="B168" s="44" t="s">
        <v>372</v>
      </c>
      <c r="C168" s="45" t="s">
        <v>16</v>
      </c>
      <c r="D168" s="45" t="s">
        <v>370</v>
      </c>
      <c r="E168" s="45" t="s">
        <v>214</v>
      </c>
      <c r="F168" s="51" t="s">
        <v>373</v>
      </c>
      <c r="G168" s="45" t="s">
        <v>26</v>
      </c>
      <c r="H168" s="45" t="s">
        <v>20</v>
      </c>
      <c r="I168" s="35">
        <v>100</v>
      </c>
      <c r="J168" s="26"/>
      <c r="K168" s="26"/>
      <c r="L168" s="26"/>
      <c r="M168" s="26"/>
      <c r="N168" s="26"/>
      <c r="O168" s="25">
        <f t="shared" si="3"/>
        <v>100</v>
      </c>
    </row>
    <row r="169" spans="1:15" x14ac:dyDescent="0.3">
      <c r="A169" s="52" t="s">
        <v>499</v>
      </c>
      <c r="B169" s="44" t="s">
        <v>498</v>
      </c>
      <c r="C169" s="45" t="s">
        <v>16</v>
      </c>
      <c r="D169" s="45" t="s">
        <v>500</v>
      </c>
      <c r="E169" s="45" t="s">
        <v>214</v>
      </c>
      <c r="F169" s="45">
        <v>97426</v>
      </c>
      <c r="G169" s="45" t="s">
        <v>26</v>
      </c>
      <c r="H169" s="45" t="s">
        <v>42</v>
      </c>
      <c r="I169" s="36">
        <v>290</v>
      </c>
      <c r="J169" s="27"/>
      <c r="K169" s="27"/>
      <c r="L169" s="27"/>
      <c r="M169" s="27"/>
      <c r="N169" s="27"/>
      <c r="O169" s="23">
        <f t="shared" si="3"/>
        <v>290</v>
      </c>
    </row>
    <row r="170" spans="1:15" x14ac:dyDescent="0.3">
      <c r="A170" s="52" t="s">
        <v>499</v>
      </c>
      <c r="B170" s="44" t="s">
        <v>501</v>
      </c>
      <c r="C170" s="45" t="s">
        <v>16</v>
      </c>
      <c r="D170" s="45" t="s">
        <v>502</v>
      </c>
      <c r="E170" s="45" t="s">
        <v>214</v>
      </c>
      <c r="F170" s="45">
        <v>97321</v>
      </c>
      <c r="G170" s="45" t="s">
        <v>26</v>
      </c>
      <c r="H170" s="45" t="s">
        <v>42</v>
      </c>
      <c r="I170" s="35">
        <v>152</v>
      </c>
      <c r="J170" s="24"/>
      <c r="K170" s="24"/>
      <c r="L170" s="24"/>
      <c r="M170" s="24"/>
      <c r="N170" s="24"/>
      <c r="O170" s="25">
        <f t="shared" ref="O170:O196" si="4">SUM(I170:N170)</f>
        <v>152</v>
      </c>
    </row>
    <row r="171" spans="1:15" x14ac:dyDescent="0.3">
      <c r="A171" s="52" t="s">
        <v>499</v>
      </c>
      <c r="B171" s="44" t="s">
        <v>503</v>
      </c>
      <c r="C171" s="45" t="s">
        <v>16</v>
      </c>
      <c r="D171" s="45" t="s">
        <v>504</v>
      </c>
      <c r="E171" s="45" t="s">
        <v>214</v>
      </c>
      <c r="F171" s="45">
        <v>97116</v>
      </c>
      <c r="G171" s="45" t="s">
        <v>26</v>
      </c>
      <c r="H171" s="45" t="s">
        <v>42</v>
      </c>
      <c r="I171" s="36">
        <v>176</v>
      </c>
      <c r="J171" s="27"/>
      <c r="K171" s="27"/>
      <c r="L171" s="27"/>
      <c r="M171" s="27"/>
      <c r="N171" s="27"/>
      <c r="O171" s="23">
        <f t="shared" si="4"/>
        <v>176</v>
      </c>
    </row>
    <row r="172" spans="1:15" x14ac:dyDescent="0.3">
      <c r="A172" s="52" t="s">
        <v>506</v>
      </c>
      <c r="B172" s="44" t="s">
        <v>505</v>
      </c>
      <c r="C172" s="45" t="s">
        <v>16</v>
      </c>
      <c r="D172" s="45" t="s">
        <v>218</v>
      </c>
      <c r="E172" s="45" t="s">
        <v>214</v>
      </c>
      <c r="F172" s="45">
        <v>97230</v>
      </c>
      <c r="G172" s="45" t="s">
        <v>26</v>
      </c>
      <c r="H172" s="45" t="s">
        <v>20</v>
      </c>
      <c r="I172" s="35">
        <v>191</v>
      </c>
      <c r="J172" s="24"/>
      <c r="K172" s="24"/>
      <c r="L172" s="24"/>
      <c r="M172" s="24">
        <v>20</v>
      </c>
      <c r="N172" s="24"/>
      <c r="O172" s="25">
        <f t="shared" si="4"/>
        <v>211</v>
      </c>
    </row>
    <row r="173" spans="1:15" x14ac:dyDescent="0.3">
      <c r="A173" s="43" t="s">
        <v>60</v>
      </c>
      <c r="B173" s="44" t="s">
        <v>130</v>
      </c>
      <c r="C173" s="45" t="s">
        <v>16</v>
      </c>
      <c r="D173" s="45" t="s">
        <v>131</v>
      </c>
      <c r="E173" s="45" t="s">
        <v>132</v>
      </c>
      <c r="F173" s="51">
        <v>16507</v>
      </c>
      <c r="G173" s="45" t="s">
        <v>26</v>
      </c>
      <c r="H173" s="45" t="s">
        <v>20</v>
      </c>
      <c r="I173" s="36">
        <v>80</v>
      </c>
      <c r="J173" s="27"/>
      <c r="K173" s="27"/>
      <c r="L173" s="27"/>
      <c r="M173" s="27"/>
      <c r="N173" s="27"/>
      <c r="O173" s="23">
        <f t="shared" si="4"/>
        <v>80</v>
      </c>
    </row>
    <row r="174" spans="1:15" x14ac:dyDescent="0.3">
      <c r="A174" s="43" t="s">
        <v>238</v>
      </c>
      <c r="B174" s="44" t="s">
        <v>237</v>
      </c>
      <c r="C174" s="45" t="s">
        <v>16</v>
      </c>
      <c r="D174" s="45" t="s">
        <v>239</v>
      </c>
      <c r="E174" s="45" t="s">
        <v>132</v>
      </c>
      <c r="F174" s="45">
        <v>19605</v>
      </c>
      <c r="G174" s="45" t="s">
        <v>240</v>
      </c>
      <c r="H174" s="45" t="s">
        <v>20</v>
      </c>
      <c r="I174" s="35">
        <v>122</v>
      </c>
      <c r="J174" s="24"/>
      <c r="K174" s="24"/>
      <c r="L174" s="24"/>
      <c r="M174" s="24"/>
      <c r="N174" s="24"/>
      <c r="O174" s="25">
        <f t="shared" si="4"/>
        <v>122</v>
      </c>
    </row>
    <row r="175" spans="1:15" x14ac:dyDescent="0.3">
      <c r="A175" s="52" t="s">
        <v>301</v>
      </c>
      <c r="B175" s="44" t="s">
        <v>319</v>
      </c>
      <c r="C175" s="45" t="s">
        <v>302</v>
      </c>
      <c r="D175" s="45" t="s">
        <v>320</v>
      </c>
      <c r="E175" s="45" t="s">
        <v>321</v>
      </c>
      <c r="F175" s="45">
        <v>29577</v>
      </c>
      <c r="G175" s="45" t="s">
        <v>26</v>
      </c>
      <c r="H175" s="45" t="s">
        <v>245</v>
      </c>
      <c r="I175" s="36"/>
      <c r="J175" s="27"/>
      <c r="K175" s="27"/>
      <c r="L175" s="27">
        <v>63</v>
      </c>
      <c r="M175" s="27"/>
      <c r="N175" s="27"/>
      <c r="O175" s="23">
        <f t="shared" si="4"/>
        <v>63</v>
      </c>
    </row>
    <row r="176" spans="1:15" x14ac:dyDescent="0.3">
      <c r="A176" s="52" t="s">
        <v>301</v>
      </c>
      <c r="B176" s="44" t="s">
        <v>348</v>
      </c>
      <c r="C176" s="45" t="s">
        <v>302</v>
      </c>
      <c r="D176" s="45" t="s">
        <v>349</v>
      </c>
      <c r="E176" s="45" t="s">
        <v>321</v>
      </c>
      <c r="F176" s="45">
        <v>29605</v>
      </c>
      <c r="G176" s="45" t="s">
        <v>26</v>
      </c>
      <c r="H176" s="45" t="s">
        <v>245</v>
      </c>
      <c r="I176" s="35"/>
      <c r="J176" s="24"/>
      <c r="K176" s="24"/>
      <c r="L176" s="24">
        <v>30</v>
      </c>
      <c r="M176" s="24"/>
      <c r="N176" s="24"/>
      <c r="O176" s="25">
        <f t="shared" si="4"/>
        <v>30</v>
      </c>
    </row>
    <row r="177" spans="1:15" x14ac:dyDescent="0.3">
      <c r="A177" s="43" t="s">
        <v>375</v>
      </c>
      <c r="B177" s="44" t="s">
        <v>434</v>
      </c>
      <c r="C177" s="45" t="s">
        <v>185</v>
      </c>
      <c r="D177" s="45" t="s">
        <v>435</v>
      </c>
      <c r="E177" s="45" t="s">
        <v>321</v>
      </c>
      <c r="F177" s="51" t="s">
        <v>436</v>
      </c>
      <c r="G177" s="45" t="s">
        <v>26</v>
      </c>
      <c r="H177" s="45" t="s">
        <v>42</v>
      </c>
      <c r="I177" s="36">
        <v>98</v>
      </c>
      <c r="J177" s="27"/>
      <c r="K177" s="27"/>
      <c r="L177" s="27"/>
      <c r="M177" s="27"/>
      <c r="N177" s="27"/>
      <c r="O177" s="23">
        <f t="shared" si="4"/>
        <v>98</v>
      </c>
    </row>
    <row r="178" spans="1:15" x14ac:dyDescent="0.3">
      <c r="A178" s="43" t="s">
        <v>375</v>
      </c>
      <c r="B178" s="44" t="s">
        <v>437</v>
      </c>
      <c r="C178" s="45" t="s">
        <v>185</v>
      </c>
      <c r="D178" s="45" t="s">
        <v>162</v>
      </c>
      <c r="E178" s="45" t="s">
        <v>321</v>
      </c>
      <c r="F178" s="51" t="s">
        <v>438</v>
      </c>
      <c r="G178" s="45" t="s">
        <v>26</v>
      </c>
      <c r="H178" s="45" t="s">
        <v>42</v>
      </c>
      <c r="I178" s="35">
        <v>207</v>
      </c>
      <c r="J178" s="24"/>
      <c r="K178" s="24"/>
      <c r="L178" s="24"/>
      <c r="M178" s="24"/>
      <c r="N178" s="24"/>
      <c r="O178" s="25">
        <f t="shared" si="4"/>
        <v>207</v>
      </c>
    </row>
    <row r="179" spans="1:15" x14ac:dyDescent="0.3">
      <c r="A179" s="43" t="s">
        <v>375</v>
      </c>
      <c r="B179" s="44" t="s">
        <v>439</v>
      </c>
      <c r="C179" s="45" t="s">
        <v>185</v>
      </c>
      <c r="D179" s="45" t="s">
        <v>440</v>
      </c>
      <c r="E179" s="45" t="s">
        <v>321</v>
      </c>
      <c r="F179" s="51" t="s">
        <v>441</v>
      </c>
      <c r="G179" s="45" t="s">
        <v>26</v>
      </c>
      <c r="H179" s="45" t="s">
        <v>42</v>
      </c>
      <c r="I179" s="36">
        <v>160</v>
      </c>
      <c r="J179" s="27"/>
      <c r="K179" s="27"/>
      <c r="L179" s="27"/>
      <c r="M179" s="27"/>
      <c r="N179" s="27"/>
      <c r="O179" s="23">
        <f t="shared" si="4"/>
        <v>160</v>
      </c>
    </row>
    <row r="180" spans="1:15" x14ac:dyDescent="0.3">
      <c r="A180" s="43" t="s">
        <v>521</v>
      </c>
      <c r="B180" s="46" t="s">
        <v>527</v>
      </c>
      <c r="C180" s="45" t="s">
        <v>16</v>
      </c>
      <c r="D180" s="45" t="s">
        <v>320</v>
      </c>
      <c r="E180" s="45" t="s">
        <v>321</v>
      </c>
      <c r="F180" s="45">
        <v>29579</v>
      </c>
      <c r="G180" s="45" t="s">
        <v>26</v>
      </c>
      <c r="H180" s="45" t="s">
        <v>362</v>
      </c>
      <c r="I180" s="35">
        <v>102</v>
      </c>
      <c r="J180" s="24"/>
      <c r="K180" s="24"/>
      <c r="L180" s="24"/>
      <c r="M180" s="24"/>
      <c r="N180" s="24"/>
      <c r="O180" s="25">
        <f t="shared" si="4"/>
        <v>102</v>
      </c>
    </row>
    <row r="181" spans="1:15" x14ac:dyDescent="0.3">
      <c r="A181" s="43" t="s">
        <v>521</v>
      </c>
      <c r="B181" s="46" t="s">
        <v>528</v>
      </c>
      <c r="C181" s="45" t="s">
        <v>16</v>
      </c>
      <c r="D181" s="45" t="s">
        <v>529</v>
      </c>
      <c r="E181" s="45" t="s">
        <v>321</v>
      </c>
      <c r="F181" s="45">
        <v>29585</v>
      </c>
      <c r="G181" s="45" t="s">
        <v>26</v>
      </c>
      <c r="H181" s="45" t="s">
        <v>362</v>
      </c>
      <c r="I181" s="36">
        <v>150</v>
      </c>
      <c r="J181" s="27"/>
      <c r="K181" s="27"/>
      <c r="L181" s="27"/>
      <c r="M181" s="27"/>
      <c r="N181" s="27"/>
      <c r="O181" s="23">
        <f t="shared" si="4"/>
        <v>150</v>
      </c>
    </row>
    <row r="182" spans="1:15" x14ac:dyDescent="0.3">
      <c r="A182" s="43" t="s">
        <v>521</v>
      </c>
      <c r="B182" s="46" t="s">
        <v>530</v>
      </c>
      <c r="C182" s="45" t="s">
        <v>16</v>
      </c>
      <c r="D182" s="45" t="s">
        <v>531</v>
      </c>
      <c r="E182" s="45" t="s">
        <v>321</v>
      </c>
      <c r="F182" s="45">
        <v>29223</v>
      </c>
      <c r="G182" s="45" t="s">
        <v>19</v>
      </c>
      <c r="H182" s="45" t="s">
        <v>362</v>
      </c>
      <c r="I182" s="35">
        <v>122</v>
      </c>
      <c r="J182" s="24"/>
      <c r="K182" s="24"/>
      <c r="L182" s="24"/>
      <c r="M182" s="24"/>
      <c r="N182" s="24"/>
      <c r="O182" s="25">
        <f t="shared" si="4"/>
        <v>122</v>
      </c>
    </row>
    <row r="183" spans="1:15" x14ac:dyDescent="0.3">
      <c r="A183" s="43" t="s">
        <v>521</v>
      </c>
      <c r="B183" s="46" t="s">
        <v>540</v>
      </c>
      <c r="C183" s="45" t="s">
        <v>16</v>
      </c>
      <c r="D183" s="45" t="s">
        <v>349</v>
      </c>
      <c r="E183" s="45" t="s">
        <v>321</v>
      </c>
      <c r="F183" s="45">
        <v>29607</v>
      </c>
      <c r="G183" s="45" t="s">
        <v>26</v>
      </c>
      <c r="H183" s="45" t="s">
        <v>362</v>
      </c>
      <c r="I183" s="36">
        <v>60</v>
      </c>
      <c r="J183" s="27"/>
      <c r="K183" s="27"/>
      <c r="L183" s="27"/>
      <c r="M183" s="27"/>
      <c r="N183" s="27"/>
      <c r="O183" s="23">
        <f t="shared" si="4"/>
        <v>60</v>
      </c>
    </row>
    <row r="184" spans="1:15" x14ac:dyDescent="0.3">
      <c r="A184" s="43" t="s">
        <v>521</v>
      </c>
      <c r="B184" s="46" t="s">
        <v>541</v>
      </c>
      <c r="C184" s="45" t="s">
        <v>16</v>
      </c>
      <c r="D184" s="45" t="s">
        <v>542</v>
      </c>
      <c r="E184" s="45" t="s">
        <v>321</v>
      </c>
      <c r="F184" s="45">
        <v>29307</v>
      </c>
      <c r="G184" s="45" t="s">
        <v>26</v>
      </c>
      <c r="H184" s="45" t="s">
        <v>362</v>
      </c>
      <c r="I184" s="35">
        <v>102</v>
      </c>
      <c r="J184" s="24"/>
      <c r="K184" s="24"/>
      <c r="L184" s="24"/>
      <c r="M184" s="24"/>
      <c r="N184" s="24"/>
      <c r="O184" s="25">
        <f t="shared" si="4"/>
        <v>102</v>
      </c>
    </row>
    <row r="185" spans="1:15" x14ac:dyDescent="0.3">
      <c r="A185" s="43" t="s">
        <v>619</v>
      </c>
      <c r="B185" s="44" t="s">
        <v>618</v>
      </c>
      <c r="C185" s="45" t="s">
        <v>16</v>
      </c>
      <c r="D185" s="45" t="s">
        <v>620</v>
      </c>
      <c r="E185" s="45" t="s">
        <v>321</v>
      </c>
      <c r="F185" s="51" t="s">
        <v>621</v>
      </c>
      <c r="G185" s="45" t="s">
        <v>26</v>
      </c>
      <c r="H185" s="45" t="s">
        <v>42</v>
      </c>
      <c r="I185" s="36">
        <v>62</v>
      </c>
      <c r="J185" s="27"/>
      <c r="K185" s="27"/>
      <c r="L185" s="27"/>
      <c r="M185" s="27"/>
      <c r="N185" s="27"/>
      <c r="O185" s="23">
        <f t="shared" si="4"/>
        <v>62</v>
      </c>
    </row>
    <row r="186" spans="1:15" x14ac:dyDescent="0.3">
      <c r="A186" s="43" t="s">
        <v>375</v>
      </c>
      <c r="B186" s="44" t="s">
        <v>442</v>
      </c>
      <c r="C186" s="45" t="s">
        <v>185</v>
      </c>
      <c r="D186" s="45" t="s">
        <v>443</v>
      </c>
      <c r="E186" s="45" t="s">
        <v>444</v>
      </c>
      <c r="F186" s="51" t="s">
        <v>445</v>
      </c>
      <c r="G186" s="45" t="s">
        <v>26</v>
      </c>
      <c r="H186" s="45" t="s">
        <v>42</v>
      </c>
      <c r="I186" s="35">
        <v>120</v>
      </c>
      <c r="J186" s="24"/>
      <c r="K186" s="24"/>
      <c r="L186" s="24"/>
      <c r="M186" s="24"/>
      <c r="N186" s="24"/>
      <c r="O186" s="25">
        <f t="shared" si="4"/>
        <v>120</v>
      </c>
    </row>
    <row r="187" spans="1:15" x14ac:dyDescent="0.3">
      <c r="A187" s="43" t="s">
        <v>375</v>
      </c>
      <c r="B187" s="44" t="s">
        <v>446</v>
      </c>
      <c r="C187" s="45" t="s">
        <v>185</v>
      </c>
      <c r="D187" s="45" t="s">
        <v>168</v>
      </c>
      <c r="E187" s="45" t="s">
        <v>444</v>
      </c>
      <c r="F187" s="51" t="s">
        <v>447</v>
      </c>
      <c r="G187" s="45" t="s">
        <v>26</v>
      </c>
      <c r="H187" s="45" t="s">
        <v>42</v>
      </c>
      <c r="I187" s="36">
        <v>114</v>
      </c>
      <c r="J187" s="27"/>
      <c r="K187" s="27"/>
      <c r="L187" s="27"/>
      <c r="M187" s="27">
        <v>6</v>
      </c>
      <c r="N187" s="27"/>
      <c r="O187" s="23">
        <f t="shared" si="4"/>
        <v>120</v>
      </c>
    </row>
    <row r="188" spans="1:15" ht="14.25" customHeight="1" x14ac:dyDescent="0.3">
      <c r="A188" s="43" t="s">
        <v>375</v>
      </c>
      <c r="B188" s="44" t="s">
        <v>448</v>
      </c>
      <c r="C188" s="45" t="s">
        <v>185</v>
      </c>
      <c r="D188" s="45" t="s">
        <v>449</v>
      </c>
      <c r="E188" s="45" t="s">
        <v>444</v>
      </c>
      <c r="F188" s="51" t="s">
        <v>450</v>
      </c>
      <c r="G188" s="45" t="s">
        <v>26</v>
      </c>
      <c r="H188" s="45" t="s">
        <v>42</v>
      </c>
      <c r="I188" s="35">
        <v>72</v>
      </c>
      <c r="J188" s="24"/>
      <c r="K188" s="24"/>
      <c r="L188" s="24"/>
      <c r="M188" s="24">
        <v>12</v>
      </c>
      <c r="N188" s="24"/>
      <c r="O188" s="25">
        <f t="shared" si="4"/>
        <v>84</v>
      </c>
    </row>
    <row r="189" spans="1:15" x14ac:dyDescent="0.3">
      <c r="A189" s="43" t="s">
        <v>375</v>
      </c>
      <c r="B189" s="44" t="s">
        <v>451</v>
      </c>
      <c r="C189" s="45" t="s">
        <v>185</v>
      </c>
      <c r="D189" s="45" t="s">
        <v>452</v>
      </c>
      <c r="E189" s="45" t="s">
        <v>444</v>
      </c>
      <c r="F189" s="51" t="s">
        <v>453</v>
      </c>
      <c r="G189" s="45" t="s">
        <v>26</v>
      </c>
      <c r="H189" s="45" t="s">
        <v>245</v>
      </c>
      <c r="I189" s="36">
        <v>120</v>
      </c>
      <c r="J189" s="27"/>
      <c r="K189" s="27"/>
      <c r="L189" s="27"/>
      <c r="M189" s="27"/>
      <c r="N189" s="27"/>
      <c r="O189" s="23">
        <f t="shared" si="4"/>
        <v>120</v>
      </c>
    </row>
    <row r="190" spans="1:15" x14ac:dyDescent="0.3">
      <c r="A190" s="43" t="s">
        <v>375</v>
      </c>
      <c r="B190" s="44" t="s">
        <v>454</v>
      </c>
      <c r="C190" s="45" t="s">
        <v>185</v>
      </c>
      <c r="D190" s="45" t="s">
        <v>455</v>
      </c>
      <c r="E190" s="45" t="s">
        <v>444</v>
      </c>
      <c r="F190" s="51" t="s">
        <v>456</v>
      </c>
      <c r="G190" s="45" t="s">
        <v>26</v>
      </c>
      <c r="H190" s="45" t="s">
        <v>245</v>
      </c>
      <c r="I190" s="35">
        <v>120</v>
      </c>
      <c r="J190" s="24"/>
      <c r="K190" s="24"/>
      <c r="L190" s="24"/>
      <c r="M190" s="24"/>
      <c r="N190" s="24"/>
      <c r="O190" s="25">
        <f t="shared" si="4"/>
        <v>120</v>
      </c>
    </row>
    <row r="191" spans="1:15" x14ac:dyDescent="0.3">
      <c r="A191" s="43" t="s">
        <v>375</v>
      </c>
      <c r="B191" s="44" t="s">
        <v>457</v>
      </c>
      <c r="C191" s="45" t="s">
        <v>185</v>
      </c>
      <c r="D191" s="45" t="s">
        <v>312</v>
      </c>
      <c r="E191" s="45" t="s">
        <v>444</v>
      </c>
      <c r="F191" s="51" t="s">
        <v>458</v>
      </c>
      <c r="G191" s="45" t="s">
        <v>26</v>
      </c>
      <c r="H191" s="45" t="s">
        <v>42</v>
      </c>
      <c r="I191" s="34"/>
      <c r="J191" s="22"/>
      <c r="K191" s="22"/>
      <c r="L191" s="22"/>
      <c r="M191" s="22">
        <v>24</v>
      </c>
      <c r="N191" s="22">
        <v>8</v>
      </c>
      <c r="O191" s="23">
        <f t="shared" si="4"/>
        <v>32</v>
      </c>
    </row>
    <row r="192" spans="1:15" x14ac:dyDescent="0.3">
      <c r="A192" s="43" t="s">
        <v>375</v>
      </c>
      <c r="B192" s="44" t="s">
        <v>459</v>
      </c>
      <c r="C192" s="45" t="s">
        <v>185</v>
      </c>
      <c r="D192" s="45" t="s">
        <v>455</v>
      </c>
      <c r="E192" s="45" t="s">
        <v>444</v>
      </c>
      <c r="F192" s="51" t="s">
        <v>456</v>
      </c>
      <c r="G192" s="45" t="s">
        <v>26</v>
      </c>
      <c r="H192" s="45" t="s">
        <v>42</v>
      </c>
      <c r="I192" s="37"/>
      <c r="J192" s="28"/>
      <c r="K192" s="28"/>
      <c r="L192" s="28"/>
      <c r="M192" s="28">
        <v>26</v>
      </c>
      <c r="N192" s="28">
        <v>13</v>
      </c>
      <c r="O192" s="25">
        <f t="shared" si="4"/>
        <v>39</v>
      </c>
    </row>
    <row r="193" spans="1:15" x14ac:dyDescent="0.3">
      <c r="A193" s="43" t="s">
        <v>375</v>
      </c>
      <c r="B193" s="44" t="s">
        <v>460</v>
      </c>
      <c r="C193" s="45" t="s">
        <v>185</v>
      </c>
      <c r="D193" s="45" t="s">
        <v>452</v>
      </c>
      <c r="E193" s="45" t="s">
        <v>444</v>
      </c>
      <c r="F193" s="51" t="s">
        <v>461</v>
      </c>
      <c r="G193" s="45" t="s">
        <v>26</v>
      </c>
      <c r="H193" s="45" t="s">
        <v>42</v>
      </c>
      <c r="I193" s="34"/>
      <c r="J193" s="22"/>
      <c r="K193" s="22"/>
      <c r="L193" s="22"/>
      <c r="M193" s="22">
        <v>47</v>
      </c>
      <c r="N193" s="22"/>
      <c r="O193" s="23">
        <f t="shared" si="4"/>
        <v>47</v>
      </c>
    </row>
    <row r="194" spans="1:15" x14ac:dyDescent="0.3">
      <c r="A194" s="43" t="s">
        <v>375</v>
      </c>
      <c r="B194" s="44" t="s">
        <v>462</v>
      </c>
      <c r="C194" s="45" t="s">
        <v>185</v>
      </c>
      <c r="D194" s="45" t="s">
        <v>463</v>
      </c>
      <c r="E194" s="45" t="s">
        <v>444</v>
      </c>
      <c r="F194" s="51" t="s">
        <v>464</v>
      </c>
      <c r="G194" s="45" t="s">
        <v>26</v>
      </c>
      <c r="H194" s="45" t="s">
        <v>42</v>
      </c>
      <c r="I194" s="37">
        <v>75</v>
      </c>
      <c r="J194" s="28"/>
      <c r="K194" s="28"/>
      <c r="L194" s="28"/>
      <c r="M194" s="28"/>
      <c r="N194" s="28"/>
      <c r="O194" s="25">
        <f t="shared" si="4"/>
        <v>75</v>
      </c>
    </row>
    <row r="195" spans="1:15" x14ac:dyDescent="0.3">
      <c r="A195" s="43" t="s">
        <v>375</v>
      </c>
      <c r="B195" s="44" t="s">
        <v>465</v>
      </c>
      <c r="C195" s="45" t="s">
        <v>185</v>
      </c>
      <c r="D195" s="45" t="s">
        <v>213</v>
      </c>
      <c r="E195" s="45" t="s">
        <v>444</v>
      </c>
      <c r="F195" s="51" t="s">
        <v>466</v>
      </c>
      <c r="G195" s="45" t="s">
        <v>26</v>
      </c>
      <c r="H195" s="45" t="s">
        <v>42</v>
      </c>
      <c r="I195" s="34">
        <v>97</v>
      </c>
      <c r="J195" s="22"/>
      <c r="K195" s="22"/>
      <c r="L195" s="22"/>
      <c r="M195" s="22"/>
      <c r="N195" s="22"/>
      <c r="O195" s="23">
        <f t="shared" si="4"/>
        <v>97</v>
      </c>
    </row>
    <row r="196" spans="1:15" x14ac:dyDescent="0.3">
      <c r="A196" s="43" t="s">
        <v>375</v>
      </c>
      <c r="B196" s="44" t="s">
        <v>467</v>
      </c>
      <c r="C196" s="45" t="s">
        <v>185</v>
      </c>
      <c r="D196" s="45" t="s">
        <v>468</v>
      </c>
      <c r="E196" s="45" t="s">
        <v>444</v>
      </c>
      <c r="F196" s="51" t="s">
        <v>469</v>
      </c>
      <c r="G196" s="45" t="s">
        <v>26</v>
      </c>
      <c r="H196" s="45" t="s">
        <v>42</v>
      </c>
      <c r="I196" s="37">
        <v>114</v>
      </c>
      <c r="J196" s="28"/>
      <c r="K196" s="28"/>
      <c r="L196" s="28"/>
      <c r="M196" s="28"/>
      <c r="N196" s="28"/>
      <c r="O196" s="25">
        <f t="shared" si="4"/>
        <v>114</v>
      </c>
    </row>
    <row r="197" spans="1:15" x14ac:dyDescent="0.3">
      <c r="A197" s="43" t="s">
        <v>375</v>
      </c>
      <c r="B197" s="44" t="s">
        <v>470</v>
      </c>
      <c r="C197" s="45" t="s">
        <v>185</v>
      </c>
      <c r="D197" s="45" t="s">
        <v>463</v>
      </c>
      <c r="E197" s="45" t="s">
        <v>444</v>
      </c>
      <c r="F197" s="51" t="s">
        <v>471</v>
      </c>
      <c r="G197" s="45" t="s">
        <v>26</v>
      </c>
      <c r="H197" s="45" t="s">
        <v>42</v>
      </c>
      <c r="I197" s="34"/>
      <c r="J197" s="22"/>
      <c r="K197" s="22"/>
      <c r="L197" s="22"/>
      <c r="M197" s="22">
        <v>86</v>
      </c>
      <c r="N197" s="22">
        <v>16</v>
      </c>
      <c r="O197" s="23">
        <v>102</v>
      </c>
    </row>
    <row r="198" spans="1:15" x14ac:dyDescent="0.3">
      <c r="A198" s="43" t="s">
        <v>375</v>
      </c>
      <c r="B198" s="44" t="s">
        <v>472</v>
      </c>
      <c r="C198" s="45" t="s">
        <v>185</v>
      </c>
      <c r="D198" s="45" t="s">
        <v>473</v>
      </c>
      <c r="E198" s="45" t="s">
        <v>444</v>
      </c>
      <c r="F198" s="51" t="s">
        <v>474</v>
      </c>
      <c r="G198" s="45" t="s">
        <v>26</v>
      </c>
      <c r="H198" s="45" t="s">
        <v>42</v>
      </c>
      <c r="I198" s="37"/>
      <c r="J198" s="28"/>
      <c r="K198" s="28"/>
      <c r="L198" s="28"/>
      <c r="M198" s="28">
        <v>70</v>
      </c>
      <c r="N198" s="28">
        <v>35</v>
      </c>
      <c r="O198" s="25">
        <f t="shared" ref="O198:O206" si="5">SUM(I198:N198)</f>
        <v>105</v>
      </c>
    </row>
    <row r="199" spans="1:15" x14ac:dyDescent="0.3">
      <c r="A199" s="43" t="s">
        <v>375</v>
      </c>
      <c r="B199" s="44" t="s">
        <v>475</v>
      </c>
      <c r="C199" s="45" t="s">
        <v>185</v>
      </c>
      <c r="D199" s="45" t="s">
        <v>476</v>
      </c>
      <c r="E199" s="45" t="s">
        <v>444</v>
      </c>
      <c r="F199" s="51" t="s">
        <v>477</v>
      </c>
      <c r="G199" s="45" t="s">
        <v>26</v>
      </c>
      <c r="H199" s="45" t="s">
        <v>42</v>
      </c>
      <c r="I199" s="36"/>
      <c r="J199" s="27">
        <v>55</v>
      </c>
      <c r="K199" s="27"/>
      <c r="L199" s="27"/>
      <c r="M199" s="27"/>
      <c r="N199" s="27"/>
      <c r="O199" s="23">
        <f t="shared" si="5"/>
        <v>55</v>
      </c>
    </row>
    <row r="200" spans="1:15" x14ac:dyDescent="0.3">
      <c r="A200" s="43" t="s">
        <v>375</v>
      </c>
      <c r="B200" s="44" t="s">
        <v>478</v>
      </c>
      <c r="C200" s="45" t="s">
        <v>185</v>
      </c>
      <c r="D200" s="45" t="s">
        <v>479</v>
      </c>
      <c r="E200" s="45" t="s">
        <v>444</v>
      </c>
      <c r="F200" s="51" t="s">
        <v>480</v>
      </c>
      <c r="G200" s="45" t="s">
        <v>26</v>
      </c>
      <c r="H200" s="45" t="s">
        <v>42</v>
      </c>
      <c r="I200" s="35">
        <v>47</v>
      </c>
      <c r="J200" s="24"/>
      <c r="K200" s="24"/>
      <c r="L200" s="24">
        <v>43</v>
      </c>
      <c r="M200" s="24">
        <v>48</v>
      </c>
      <c r="N200" s="26"/>
      <c r="O200" s="25">
        <f t="shared" si="5"/>
        <v>138</v>
      </c>
    </row>
    <row r="201" spans="1:15" x14ac:dyDescent="0.3">
      <c r="A201" s="43" t="s">
        <v>375</v>
      </c>
      <c r="B201" s="44" t="s">
        <v>481</v>
      </c>
      <c r="C201" s="45" t="s">
        <v>185</v>
      </c>
      <c r="D201" s="45" t="s">
        <v>482</v>
      </c>
      <c r="E201" s="45" t="s">
        <v>444</v>
      </c>
      <c r="F201" s="51" t="s">
        <v>483</v>
      </c>
      <c r="G201" s="45" t="s">
        <v>26</v>
      </c>
      <c r="H201" s="45" t="s">
        <v>42</v>
      </c>
      <c r="I201" s="32"/>
      <c r="J201" s="27">
        <v>101</v>
      </c>
      <c r="K201" s="27"/>
      <c r="L201" s="27"/>
      <c r="M201" s="27"/>
      <c r="N201" s="21"/>
      <c r="O201" s="23">
        <f t="shared" si="5"/>
        <v>101</v>
      </c>
    </row>
    <row r="202" spans="1:15" x14ac:dyDescent="0.3">
      <c r="A202" s="43" t="s">
        <v>375</v>
      </c>
      <c r="B202" s="44" t="s">
        <v>484</v>
      </c>
      <c r="C202" s="45" t="s">
        <v>185</v>
      </c>
      <c r="D202" s="45" t="s">
        <v>485</v>
      </c>
      <c r="E202" s="45" t="s">
        <v>444</v>
      </c>
      <c r="F202" s="51" t="s">
        <v>486</v>
      </c>
      <c r="G202" s="45" t="s">
        <v>26</v>
      </c>
      <c r="H202" s="45" t="s">
        <v>42</v>
      </c>
      <c r="I202" s="37">
        <v>40</v>
      </c>
      <c r="J202" s="28"/>
      <c r="K202" s="28"/>
      <c r="L202" s="28">
        <v>142</v>
      </c>
      <c r="M202" s="28">
        <v>48</v>
      </c>
      <c r="N202" s="28">
        <v>18</v>
      </c>
      <c r="O202" s="25">
        <f t="shared" si="5"/>
        <v>248</v>
      </c>
    </row>
    <row r="203" spans="1:15" x14ac:dyDescent="0.3">
      <c r="A203" s="43" t="s">
        <v>375</v>
      </c>
      <c r="B203" s="44" t="s">
        <v>487</v>
      </c>
      <c r="C203" s="45" t="s">
        <v>185</v>
      </c>
      <c r="D203" s="45" t="s">
        <v>488</v>
      </c>
      <c r="E203" s="45" t="s">
        <v>444</v>
      </c>
      <c r="F203" s="51" t="s">
        <v>489</v>
      </c>
      <c r="G203" s="45" t="s">
        <v>26</v>
      </c>
      <c r="H203" s="45" t="s">
        <v>42</v>
      </c>
      <c r="I203" s="34">
        <v>20</v>
      </c>
      <c r="J203" s="22"/>
      <c r="K203" s="22"/>
      <c r="L203" s="22">
        <v>140</v>
      </c>
      <c r="M203" s="22">
        <v>20</v>
      </c>
      <c r="N203" s="22">
        <v>12</v>
      </c>
      <c r="O203" s="23">
        <f t="shared" si="5"/>
        <v>192</v>
      </c>
    </row>
    <row r="204" spans="1:15" x14ac:dyDescent="0.3">
      <c r="A204" s="43" t="s">
        <v>518</v>
      </c>
      <c r="B204" s="46" t="s">
        <v>517</v>
      </c>
      <c r="C204" s="45" t="s">
        <v>185</v>
      </c>
      <c r="D204" s="45" t="s">
        <v>519</v>
      </c>
      <c r="E204" s="45" t="s">
        <v>444</v>
      </c>
      <c r="F204" s="45">
        <v>37129</v>
      </c>
      <c r="G204" s="45" t="s">
        <v>26</v>
      </c>
      <c r="H204" s="45" t="s">
        <v>299</v>
      </c>
      <c r="I204" s="37"/>
      <c r="J204" s="28"/>
      <c r="K204" s="28"/>
      <c r="L204" s="28">
        <v>60</v>
      </c>
      <c r="M204" s="28">
        <v>24</v>
      </c>
      <c r="N204" s="28"/>
      <c r="O204" s="25">
        <f t="shared" si="5"/>
        <v>84</v>
      </c>
    </row>
    <row r="205" spans="1:15" x14ac:dyDescent="0.3">
      <c r="A205" s="43" t="s">
        <v>626</v>
      </c>
      <c r="B205" s="46" t="s">
        <v>625</v>
      </c>
      <c r="C205" s="45" t="s">
        <v>50</v>
      </c>
      <c r="D205" s="45" t="s">
        <v>627</v>
      </c>
      <c r="E205" s="45" t="s">
        <v>444</v>
      </c>
      <c r="F205" s="45">
        <v>37115</v>
      </c>
      <c r="G205" s="45" t="s">
        <v>26</v>
      </c>
      <c r="H205" s="45" t="s">
        <v>182</v>
      </c>
      <c r="I205" s="34">
        <v>67</v>
      </c>
      <c r="J205" s="22"/>
      <c r="K205" s="22"/>
      <c r="L205" s="22">
        <v>114</v>
      </c>
      <c r="M205" s="22">
        <v>24</v>
      </c>
      <c r="N205" s="22">
        <v>24</v>
      </c>
      <c r="O205" s="23">
        <f t="shared" si="5"/>
        <v>229</v>
      </c>
    </row>
    <row r="206" spans="1:15" x14ac:dyDescent="0.3">
      <c r="A206" s="43" t="s">
        <v>188</v>
      </c>
      <c r="B206" s="44" t="s">
        <v>187</v>
      </c>
      <c r="C206" s="45" t="s">
        <v>16</v>
      </c>
      <c r="D206" s="45" t="s">
        <v>153</v>
      </c>
      <c r="E206" s="45" t="s">
        <v>189</v>
      </c>
      <c r="F206" s="51">
        <v>75103</v>
      </c>
      <c r="G206" s="45" t="s">
        <v>26</v>
      </c>
      <c r="H206" s="45" t="s">
        <v>42</v>
      </c>
      <c r="I206" s="37">
        <v>24</v>
      </c>
      <c r="J206" s="28"/>
      <c r="K206" s="28"/>
      <c r="L206" s="28">
        <v>119</v>
      </c>
      <c r="M206" s="28">
        <v>41</v>
      </c>
      <c r="N206" s="28">
        <v>24</v>
      </c>
      <c r="O206" s="25">
        <f t="shared" si="5"/>
        <v>208</v>
      </c>
    </row>
    <row r="207" spans="1:15" x14ac:dyDescent="0.3">
      <c r="A207" s="43" t="s">
        <v>195</v>
      </c>
      <c r="B207" s="46" t="s">
        <v>200</v>
      </c>
      <c r="C207" s="45" t="s">
        <v>16</v>
      </c>
      <c r="D207" s="45" t="s">
        <v>128</v>
      </c>
      <c r="E207" s="45" t="s">
        <v>189</v>
      </c>
      <c r="F207" s="45">
        <v>76014</v>
      </c>
      <c r="G207" s="45" t="s">
        <v>26</v>
      </c>
      <c r="H207" s="45" t="s">
        <v>20</v>
      </c>
      <c r="I207" s="34">
        <v>64</v>
      </c>
      <c r="J207" s="22"/>
      <c r="K207" s="22"/>
      <c r="L207" s="22">
        <v>136</v>
      </c>
      <c r="M207" s="22">
        <v>40</v>
      </c>
      <c r="N207" s="22">
        <v>8</v>
      </c>
      <c r="O207" s="23">
        <f>SUM(Properties!$I207:$N207)</f>
        <v>248</v>
      </c>
    </row>
    <row r="208" spans="1:15" x14ac:dyDescent="0.3">
      <c r="A208" s="43" t="s">
        <v>195</v>
      </c>
      <c r="B208" s="46" t="s">
        <v>201</v>
      </c>
      <c r="C208" s="45" t="s">
        <v>16</v>
      </c>
      <c r="D208" s="45" t="s">
        <v>202</v>
      </c>
      <c r="E208" s="45" t="s">
        <v>189</v>
      </c>
      <c r="F208" s="45">
        <v>75087</v>
      </c>
      <c r="G208" s="45" t="s">
        <v>26</v>
      </c>
      <c r="H208" s="45" t="s">
        <v>20</v>
      </c>
      <c r="I208" s="37">
        <v>50</v>
      </c>
      <c r="J208" s="28"/>
      <c r="K208" s="28"/>
      <c r="L208" s="28">
        <v>227</v>
      </c>
      <c r="M208" s="28">
        <v>22</v>
      </c>
      <c r="N208" s="28"/>
      <c r="O208" s="25">
        <f t="shared" ref="O208:O250" si="6">SUM(I208:N208)</f>
        <v>299</v>
      </c>
    </row>
    <row r="209" spans="1:15" x14ac:dyDescent="0.3">
      <c r="A209" s="43" t="s">
        <v>235</v>
      </c>
      <c r="B209" s="44" t="s">
        <v>234</v>
      </c>
      <c r="C209" s="45" t="s">
        <v>16</v>
      </c>
      <c r="D209" s="45" t="s">
        <v>236</v>
      </c>
      <c r="E209" s="45" t="s">
        <v>189</v>
      </c>
      <c r="F209" s="51">
        <v>76208</v>
      </c>
      <c r="G209" s="45" t="s">
        <v>26</v>
      </c>
      <c r="H209" s="45" t="s">
        <v>42</v>
      </c>
      <c r="I209" s="34"/>
      <c r="J209" s="22"/>
      <c r="K209" s="22"/>
      <c r="L209" s="22">
        <v>130</v>
      </c>
      <c r="M209" s="22">
        <v>30</v>
      </c>
      <c r="N209" s="22">
        <v>10</v>
      </c>
      <c r="O209" s="23">
        <f t="shared" si="6"/>
        <v>170</v>
      </c>
    </row>
    <row r="210" spans="1:15" x14ac:dyDescent="0.3">
      <c r="A210" s="43" t="s">
        <v>272</v>
      </c>
      <c r="B210" s="44" t="s">
        <v>271</v>
      </c>
      <c r="C210" s="45" t="s">
        <v>185</v>
      </c>
      <c r="D210" s="45" t="s">
        <v>273</v>
      </c>
      <c r="E210" s="45" t="s">
        <v>189</v>
      </c>
      <c r="F210" s="51" t="s">
        <v>274</v>
      </c>
      <c r="G210" s="45" t="s">
        <v>26</v>
      </c>
      <c r="H210" s="45" t="s">
        <v>233</v>
      </c>
      <c r="I210" s="37"/>
      <c r="J210" s="28"/>
      <c r="K210" s="28"/>
      <c r="L210" s="28"/>
      <c r="M210" s="28">
        <v>79</v>
      </c>
      <c r="N210" s="28">
        <v>19</v>
      </c>
      <c r="O210" s="25">
        <f t="shared" si="6"/>
        <v>98</v>
      </c>
    </row>
    <row r="211" spans="1:15" x14ac:dyDescent="0.3">
      <c r="A211" s="43" t="s">
        <v>579</v>
      </c>
      <c r="B211" s="44" t="s">
        <v>578</v>
      </c>
      <c r="C211" s="45" t="s">
        <v>185</v>
      </c>
      <c r="D211" s="45" t="s">
        <v>580</v>
      </c>
      <c r="E211" s="45" t="s">
        <v>189</v>
      </c>
      <c r="F211" s="51">
        <v>76040</v>
      </c>
      <c r="G211" s="45" t="s">
        <v>26</v>
      </c>
      <c r="H211" s="45" t="s">
        <v>42</v>
      </c>
      <c r="I211" s="34">
        <v>44</v>
      </c>
      <c r="J211" s="22"/>
      <c r="K211" s="22"/>
      <c r="L211" s="22">
        <v>199</v>
      </c>
      <c r="M211" s="22">
        <v>48</v>
      </c>
      <c r="N211" s="22">
        <v>24</v>
      </c>
      <c r="O211" s="23">
        <f t="shared" si="6"/>
        <v>315</v>
      </c>
    </row>
    <row r="212" spans="1:15" x14ac:dyDescent="0.3">
      <c r="A212" s="43" t="s">
        <v>579</v>
      </c>
      <c r="B212" s="44" t="s">
        <v>581</v>
      </c>
      <c r="C212" s="45" t="s">
        <v>185</v>
      </c>
      <c r="D212" s="45" t="s">
        <v>582</v>
      </c>
      <c r="E212" s="45" t="s">
        <v>189</v>
      </c>
      <c r="F212" s="51">
        <v>76244</v>
      </c>
      <c r="G212" s="45" t="s">
        <v>26</v>
      </c>
      <c r="H212" s="45" t="s">
        <v>42</v>
      </c>
      <c r="I212" s="37">
        <v>33</v>
      </c>
      <c r="J212" s="28"/>
      <c r="K212" s="28"/>
      <c r="L212" s="28">
        <v>129</v>
      </c>
      <c r="M212" s="28">
        <v>51</v>
      </c>
      <c r="N212" s="28">
        <v>12</v>
      </c>
      <c r="O212" s="25">
        <f t="shared" si="6"/>
        <v>225</v>
      </c>
    </row>
    <row r="213" spans="1:15" x14ac:dyDescent="0.3">
      <c r="A213" s="43" t="s">
        <v>579</v>
      </c>
      <c r="B213" s="44" t="s">
        <v>583</v>
      </c>
      <c r="C213" s="45" t="s">
        <v>185</v>
      </c>
      <c r="D213" s="45" t="s">
        <v>584</v>
      </c>
      <c r="E213" s="45" t="s">
        <v>189</v>
      </c>
      <c r="F213" s="51">
        <v>75044</v>
      </c>
      <c r="G213" s="45" t="s">
        <v>26</v>
      </c>
      <c r="H213" s="45" t="s">
        <v>42</v>
      </c>
      <c r="I213" s="36"/>
      <c r="J213" s="27"/>
      <c r="K213" s="27"/>
      <c r="L213" s="27"/>
      <c r="M213" s="27">
        <v>65</v>
      </c>
      <c r="N213" s="27"/>
      <c r="O213" s="23">
        <f t="shared" si="6"/>
        <v>65</v>
      </c>
    </row>
    <row r="214" spans="1:15" x14ac:dyDescent="0.3">
      <c r="A214" s="43" t="s">
        <v>579</v>
      </c>
      <c r="B214" s="44" t="s">
        <v>585</v>
      </c>
      <c r="C214" s="45" t="s">
        <v>185</v>
      </c>
      <c r="D214" s="45" t="s">
        <v>586</v>
      </c>
      <c r="E214" s="45" t="s">
        <v>189</v>
      </c>
      <c r="F214" s="51">
        <v>75647</v>
      </c>
      <c r="G214" s="45" t="s">
        <v>26</v>
      </c>
      <c r="H214" s="45" t="s">
        <v>42</v>
      </c>
      <c r="I214" s="35"/>
      <c r="J214" s="24"/>
      <c r="K214" s="24"/>
      <c r="L214" s="24"/>
      <c r="M214" s="24">
        <v>38</v>
      </c>
      <c r="N214" s="24"/>
      <c r="O214" s="25">
        <f t="shared" si="6"/>
        <v>38</v>
      </c>
    </row>
    <row r="215" spans="1:15" x14ac:dyDescent="0.3">
      <c r="A215" s="43" t="s">
        <v>579</v>
      </c>
      <c r="B215" s="44" t="s">
        <v>587</v>
      </c>
      <c r="C215" s="45" t="s">
        <v>185</v>
      </c>
      <c r="D215" s="45" t="s">
        <v>588</v>
      </c>
      <c r="E215" s="45" t="s">
        <v>189</v>
      </c>
      <c r="F215" s="51">
        <v>78654</v>
      </c>
      <c r="G215" s="45" t="s">
        <v>26</v>
      </c>
      <c r="H215" s="45" t="s">
        <v>42</v>
      </c>
      <c r="I215" s="36"/>
      <c r="J215" s="27"/>
      <c r="K215" s="27"/>
      <c r="L215" s="27"/>
      <c r="M215" s="27">
        <v>26</v>
      </c>
      <c r="N215" s="27"/>
      <c r="O215" s="23">
        <f t="shared" si="6"/>
        <v>26</v>
      </c>
    </row>
    <row r="216" spans="1:15" x14ac:dyDescent="0.3">
      <c r="A216" s="43" t="s">
        <v>579</v>
      </c>
      <c r="B216" s="44" t="s">
        <v>589</v>
      </c>
      <c r="C216" s="45" t="s">
        <v>185</v>
      </c>
      <c r="D216" s="45" t="s">
        <v>349</v>
      </c>
      <c r="E216" s="45" t="s">
        <v>189</v>
      </c>
      <c r="F216" s="51" t="s">
        <v>590</v>
      </c>
      <c r="G216" s="45" t="s">
        <v>26</v>
      </c>
      <c r="H216" s="45" t="s">
        <v>42</v>
      </c>
      <c r="I216" s="35"/>
      <c r="J216" s="24"/>
      <c r="K216" s="24"/>
      <c r="L216" s="24"/>
      <c r="M216" s="24">
        <v>60</v>
      </c>
      <c r="N216" s="24"/>
      <c r="O216" s="25">
        <f t="shared" si="6"/>
        <v>60</v>
      </c>
    </row>
    <row r="217" spans="1:15" x14ac:dyDescent="0.3">
      <c r="A217" s="43" t="s">
        <v>579</v>
      </c>
      <c r="B217" s="44" t="s">
        <v>591</v>
      </c>
      <c r="C217" s="45" t="s">
        <v>185</v>
      </c>
      <c r="D217" s="45" t="s">
        <v>592</v>
      </c>
      <c r="E217" s="45" t="s">
        <v>189</v>
      </c>
      <c r="F217" s="51">
        <v>77450</v>
      </c>
      <c r="G217" s="45" t="s">
        <v>26</v>
      </c>
      <c r="H217" s="45" t="s">
        <v>42</v>
      </c>
      <c r="I217" s="36"/>
      <c r="J217" s="27"/>
      <c r="K217" s="27"/>
      <c r="L217" s="27"/>
      <c r="M217" s="27">
        <v>59</v>
      </c>
      <c r="N217" s="27"/>
      <c r="O217" s="23">
        <f t="shared" si="6"/>
        <v>59</v>
      </c>
    </row>
    <row r="218" spans="1:15" x14ac:dyDescent="0.3">
      <c r="A218" s="43" t="s">
        <v>579</v>
      </c>
      <c r="B218" s="44" t="s">
        <v>593</v>
      </c>
      <c r="C218" s="45" t="s">
        <v>185</v>
      </c>
      <c r="D218" s="45" t="s">
        <v>594</v>
      </c>
      <c r="E218" s="45" t="s">
        <v>189</v>
      </c>
      <c r="F218" s="51">
        <v>78503</v>
      </c>
      <c r="G218" s="45" t="s">
        <v>26</v>
      </c>
      <c r="H218" s="45" t="s">
        <v>42</v>
      </c>
      <c r="I218" s="35"/>
      <c r="J218" s="26"/>
      <c r="K218" s="26"/>
      <c r="L218" s="26"/>
      <c r="M218" s="24">
        <v>56</v>
      </c>
      <c r="N218" s="24">
        <v>32</v>
      </c>
      <c r="O218" s="25">
        <f t="shared" si="6"/>
        <v>88</v>
      </c>
    </row>
    <row r="219" spans="1:15" x14ac:dyDescent="0.3">
      <c r="A219" s="43" t="s">
        <v>579</v>
      </c>
      <c r="B219" s="44" t="s">
        <v>595</v>
      </c>
      <c r="C219" s="45" t="s">
        <v>185</v>
      </c>
      <c r="D219" s="45" t="s">
        <v>596</v>
      </c>
      <c r="E219" s="45" t="s">
        <v>189</v>
      </c>
      <c r="F219" s="51">
        <v>78130</v>
      </c>
      <c r="G219" s="45" t="s">
        <v>26</v>
      </c>
      <c r="H219" s="45" t="s">
        <v>42</v>
      </c>
      <c r="I219" s="36"/>
      <c r="J219" s="27"/>
      <c r="K219" s="27"/>
      <c r="L219" s="27"/>
      <c r="M219" s="27">
        <v>30</v>
      </c>
      <c r="N219" s="27"/>
      <c r="O219" s="23">
        <f t="shared" si="6"/>
        <v>30</v>
      </c>
    </row>
    <row r="220" spans="1:15" x14ac:dyDescent="0.3">
      <c r="A220" s="43" t="s">
        <v>579</v>
      </c>
      <c r="B220" s="44" t="s">
        <v>598</v>
      </c>
      <c r="C220" s="45" t="s">
        <v>185</v>
      </c>
      <c r="D220" s="45" t="s">
        <v>599</v>
      </c>
      <c r="E220" s="45" t="s">
        <v>189</v>
      </c>
      <c r="F220" s="51">
        <v>78754</v>
      </c>
      <c r="G220" s="45" t="s">
        <v>26</v>
      </c>
      <c r="H220" s="45" t="s">
        <v>42</v>
      </c>
      <c r="I220" s="35"/>
      <c r="J220" s="24"/>
      <c r="K220" s="24"/>
      <c r="L220" s="24"/>
      <c r="M220" s="24">
        <v>66</v>
      </c>
      <c r="N220" s="24">
        <v>32</v>
      </c>
      <c r="O220" s="25">
        <f t="shared" si="6"/>
        <v>98</v>
      </c>
    </row>
    <row r="221" spans="1:15" x14ac:dyDescent="0.3">
      <c r="A221" s="43" t="s">
        <v>579</v>
      </c>
      <c r="B221" s="44" t="s">
        <v>600</v>
      </c>
      <c r="C221" s="45" t="s">
        <v>185</v>
      </c>
      <c r="D221" s="45" t="s">
        <v>601</v>
      </c>
      <c r="E221" s="45" t="s">
        <v>189</v>
      </c>
      <c r="F221" s="51" t="s">
        <v>602</v>
      </c>
      <c r="G221" s="45" t="s">
        <v>26</v>
      </c>
      <c r="H221" s="45" t="s">
        <v>42</v>
      </c>
      <c r="I221" s="36">
        <v>39</v>
      </c>
      <c r="J221" s="27"/>
      <c r="K221" s="27"/>
      <c r="L221" s="27"/>
      <c r="M221" s="27">
        <v>112</v>
      </c>
      <c r="N221" s="27"/>
      <c r="O221" s="23">
        <f t="shared" si="6"/>
        <v>151</v>
      </c>
    </row>
    <row r="222" spans="1:15" x14ac:dyDescent="0.3">
      <c r="A222" s="43" t="s">
        <v>579</v>
      </c>
      <c r="B222" s="44" t="s">
        <v>603</v>
      </c>
      <c r="C222" s="45" t="s">
        <v>185</v>
      </c>
      <c r="D222" s="45" t="s">
        <v>604</v>
      </c>
      <c r="E222" s="45" t="s">
        <v>189</v>
      </c>
      <c r="F222" s="51" t="s">
        <v>605</v>
      </c>
      <c r="G222" s="45" t="s">
        <v>26</v>
      </c>
      <c r="H222" s="45" t="s">
        <v>42</v>
      </c>
      <c r="I222" s="35">
        <v>30</v>
      </c>
      <c r="J222" s="24"/>
      <c r="K222" s="24"/>
      <c r="L222" s="24"/>
      <c r="M222" s="24">
        <v>114</v>
      </c>
      <c r="N222" s="24"/>
      <c r="O222" s="25">
        <f t="shared" si="6"/>
        <v>144</v>
      </c>
    </row>
    <row r="223" spans="1:15" x14ac:dyDescent="0.3">
      <c r="A223" s="43" t="s">
        <v>579</v>
      </c>
      <c r="B223" s="44" t="s">
        <v>606</v>
      </c>
      <c r="C223" s="45" t="s">
        <v>185</v>
      </c>
      <c r="D223" s="45" t="s">
        <v>275</v>
      </c>
      <c r="E223" s="45" t="s">
        <v>189</v>
      </c>
      <c r="F223" s="51" t="s">
        <v>607</v>
      </c>
      <c r="G223" s="45" t="s">
        <v>26</v>
      </c>
      <c r="H223" s="45" t="s">
        <v>42</v>
      </c>
      <c r="I223" s="36"/>
      <c r="J223" s="27"/>
      <c r="K223" s="27"/>
      <c r="L223" s="27"/>
      <c r="M223" s="27">
        <v>30</v>
      </c>
      <c r="N223" s="27"/>
      <c r="O223" s="23">
        <f t="shared" si="6"/>
        <v>30</v>
      </c>
    </row>
    <row r="224" spans="1:15" x14ac:dyDescent="0.3">
      <c r="A224" s="43" t="s">
        <v>579</v>
      </c>
      <c r="B224" s="44" t="s">
        <v>608</v>
      </c>
      <c r="C224" s="45" t="s">
        <v>185</v>
      </c>
      <c r="D224" s="45" t="s">
        <v>275</v>
      </c>
      <c r="E224" s="45" t="s">
        <v>189</v>
      </c>
      <c r="F224" s="51" t="s">
        <v>609</v>
      </c>
      <c r="G224" s="45" t="s">
        <v>26</v>
      </c>
      <c r="H224" s="45" t="s">
        <v>42</v>
      </c>
      <c r="I224" s="35"/>
      <c r="J224" s="24"/>
      <c r="K224" s="24"/>
      <c r="L224" s="24"/>
      <c r="M224" s="24">
        <v>30</v>
      </c>
      <c r="N224" s="24"/>
      <c r="O224" s="25">
        <f t="shared" si="6"/>
        <v>30</v>
      </c>
    </row>
    <row r="225" spans="1:15" x14ac:dyDescent="0.3">
      <c r="A225" s="43" t="s">
        <v>579</v>
      </c>
      <c r="B225" s="44" t="s">
        <v>610</v>
      </c>
      <c r="C225" s="45" t="s">
        <v>185</v>
      </c>
      <c r="D225" s="45" t="s">
        <v>275</v>
      </c>
      <c r="E225" s="45" t="s">
        <v>189</v>
      </c>
      <c r="F225" s="51" t="s">
        <v>611</v>
      </c>
      <c r="G225" s="45" t="s">
        <v>26</v>
      </c>
      <c r="H225" s="45" t="s">
        <v>42</v>
      </c>
      <c r="I225" s="36">
        <v>140</v>
      </c>
      <c r="J225" s="27"/>
      <c r="K225" s="27"/>
      <c r="L225" s="27"/>
      <c r="M225" s="27"/>
      <c r="N225" s="27"/>
      <c r="O225" s="23">
        <f t="shared" si="6"/>
        <v>140</v>
      </c>
    </row>
    <row r="226" spans="1:15" x14ac:dyDescent="0.3">
      <c r="A226" s="43" t="s">
        <v>579</v>
      </c>
      <c r="B226" s="44" t="s">
        <v>612</v>
      </c>
      <c r="C226" s="45" t="s">
        <v>185</v>
      </c>
      <c r="D226" s="45" t="s">
        <v>597</v>
      </c>
      <c r="E226" s="45" t="s">
        <v>189</v>
      </c>
      <c r="F226" s="51" t="s">
        <v>613</v>
      </c>
      <c r="G226" s="45" t="s">
        <v>26</v>
      </c>
      <c r="H226" s="45" t="s">
        <v>42</v>
      </c>
      <c r="I226" s="35">
        <v>132</v>
      </c>
      <c r="J226" s="24"/>
      <c r="K226" s="24"/>
      <c r="L226" s="24"/>
      <c r="M226" s="24"/>
      <c r="N226" s="24"/>
      <c r="O226" s="25">
        <f t="shared" si="6"/>
        <v>132</v>
      </c>
    </row>
    <row r="227" spans="1:15" x14ac:dyDescent="0.3">
      <c r="A227" s="43" t="s">
        <v>579</v>
      </c>
      <c r="B227" s="44" t="s">
        <v>614</v>
      </c>
      <c r="C227" s="45" t="s">
        <v>185</v>
      </c>
      <c r="D227" s="45" t="s">
        <v>597</v>
      </c>
      <c r="E227" s="45" t="s">
        <v>189</v>
      </c>
      <c r="F227" s="51">
        <v>78258</v>
      </c>
      <c r="G227" s="45" t="s">
        <v>26</v>
      </c>
      <c r="H227" s="45" t="s">
        <v>42</v>
      </c>
      <c r="I227" s="36">
        <v>132</v>
      </c>
      <c r="J227" s="27"/>
      <c r="K227" s="27"/>
      <c r="L227" s="27"/>
      <c r="M227" s="27"/>
      <c r="N227" s="27"/>
      <c r="O227" s="23">
        <f t="shared" si="6"/>
        <v>132</v>
      </c>
    </row>
    <row r="228" spans="1:15" x14ac:dyDescent="0.3">
      <c r="A228" s="43" t="s">
        <v>579</v>
      </c>
      <c r="B228" s="44" t="s">
        <v>615</v>
      </c>
      <c r="C228" s="45" t="s">
        <v>185</v>
      </c>
      <c r="D228" s="45" t="s">
        <v>616</v>
      </c>
      <c r="E228" s="45" t="s">
        <v>189</v>
      </c>
      <c r="F228" s="51">
        <v>75165</v>
      </c>
      <c r="G228" s="45" t="s">
        <v>26</v>
      </c>
      <c r="H228" s="45" t="s">
        <v>42</v>
      </c>
      <c r="I228" s="35">
        <v>100</v>
      </c>
      <c r="J228" s="24"/>
      <c r="K228" s="24"/>
      <c r="L228" s="24"/>
      <c r="M228" s="24"/>
      <c r="N228" s="24"/>
      <c r="O228" s="25">
        <f t="shared" si="6"/>
        <v>100</v>
      </c>
    </row>
    <row r="229" spans="1:15" x14ac:dyDescent="0.3">
      <c r="A229" s="43" t="s">
        <v>579</v>
      </c>
      <c r="B229" s="44" t="s">
        <v>617</v>
      </c>
      <c r="C229" s="45" t="s">
        <v>185</v>
      </c>
      <c r="D229" s="45" t="s">
        <v>597</v>
      </c>
      <c r="E229" s="45" t="s">
        <v>189</v>
      </c>
      <c r="F229" s="51">
        <v>78227</v>
      </c>
      <c r="G229" s="45" t="s">
        <v>26</v>
      </c>
      <c r="H229" s="45" t="s">
        <v>42</v>
      </c>
      <c r="I229" s="36">
        <v>124</v>
      </c>
      <c r="J229" s="27"/>
      <c r="K229" s="27"/>
      <c r="L229" s="27"/>
      <c r="M229" s="27"/>
      <c r="N229" s="27"/>
      <c r="O229" s="23">
        <f t="shared" si="6"/>
        <v>124</v>
      </c>
    </row>
    <row r="230" spans="1:15" x14ac:dyDescent="0.3">
      <c r="A230" s="43" t="s">
        <v>39</v>
      </c>
      <c r="B230" s="44" t="s">
        <v>38</v>
      </c>
      <c r="C230" s="45" t="s">
        <v>16</v>
      </c>
      <c r="D230" s="45" t="s">
        <v>40</v>
      </c>
      <c r="E230" s="45" t="s">
        <v>41</v>
      </c>
      <c r="F230" s="47">
        <v>24528</v>
      </c>
      <c r="G230" s="45" t="s">
        <v>19</v>
      </c>
      <c r="H230" s="45" t="s">
        <v>42</v>
      </c>
      <c r="I230" s="35">
        <v>125</v>
      </c>
      <c r="J230" s="24"/>
      <c r="K230" s="24"/>
      <c r="L230" s="24"/>
      <c r="M230" s="24"/>
      <c r="N230" s="24"/>
      <c r="O230" s="25">
        <f t="shared" si="6"/>
        <v>125</v>
      </c>
    </row>
    <row r="231" spans="1:15" x14ac:dyDescent="0.3">
      <c r="A231" s="43" t="s">
        <v>39</v>
      </c>
      <c r="B231" s="44" t="s">
        <v>43</v>
      </c>
      <c r="C231" s="45" t="s">
        <v>16</v>
      </c>
      <c r="D231" s="45" t="s">
        <v>44</v>
      </c>
      <c r="E231" s="45" t="s">
        <v>41</v>
      </c>
      <c r="F231" s="47">
        <v>24352</v>
      </c>
      <c r="G231" s="45" t="s">
        <v>19</v>
      </c>
      <c r="H231" s="45" t="s">
        <v>42</v>
      </c>
      <c r="I231" s="36">
        <v>125</v>
      </c>
      <c r="J231" s="27"/>
      <c r="K231" s="27"/>
      <c r="L231" s="27"/>
      <c r="M231" s="27"/>
      <c r="N231" s="27"/>
      <c r="O231" s="23">
        <f t="shared" si="6"/>
        <v>125</v>
      </c>
    </row>
    <row r="232" spans="1:15" x14ac:dyDescent="0.3">
      <c r="A232" s="43" t="s">
        <v>39</v>
      </c>
      <c r="B232" s="44" t="s">
        <v>46</v>
      </c>
      <c r="C232" s="45" t="s">
        <v>16</v>
      </c>
      <c r="D232" s="45" t="s">
        <v>47</v>
      </c>
      <c r="E232" s="45" t="s">
        <v>41</v>
      </c>
      <c r="F232" s="47">
        <v>24450</v>
      </c>
      <c r="G232" s="45" t="s">
        <v>19</v>
      </c>
      <c r="H232" s="45" t="s">
        <v>42</v>
      </c>
      <c r="I232" s="36">
        <v>126</v>
      </c>
      <c r="J232" s="27"/>
      <c r="K232" s="27"/>
      <c r="L232" s="27"/>
      <c r="M232" s="27"/>
      <c r="N232" s="27"/>
      <c r="O232" s="23">
        <f t="shared" si="6"/>
        <v>126</v>
      </c>
    </row>
    <row r="233" spans="1:15" x14ac:dyDescent="0.3">
      <c r="A233" s="43" t="s">
        <v>60</v>
      </c>
      <c r="B233" s="44" t="s">
        <v>638</v>
      </c>
      <c r="C233" s="45" t="s">
        <v>16</v>
      </c>
      <c r="D233" s="45" t="s">
        <v>639</v>
      </c>
      <c r="E233" s="45" t="s">
        <v>41</v>
      </c>
      <c r="F233" s="47">
        <v>23320</v>
      </c>
      <c r="G233" s="45" t="s">
        <v>19</v>
      </c>
      <c r="H233" s="45" t="s">
        <v>20</v>
      </c>
      <c r="I233" s="36"/>
      <c r="J233" s="27"/>
      <c r="K233" s="27"/>
      <c r="L233" s="27"/>
      <c r="M233" s="27"/>
      <c r="N233" s="27"/>
      <c r="O233" s="23"/>
    </row>
    <row r="234" spans="1:15" x14ac:dyDescent="0.3">
      <c r="A234" s="43" t="s">
        <v>60</v>
      </c>
      <c r="B234" s="44" t="s">
        <v>172</v>
      </c>
      <c r="C234" s="45" t="s">
        <v>16</v>
      </c>
      <c r="D234" s="45" t="s">
        <v>173</v>
      </c>
      <c r="E234" s="45" t="s">
        <v>41</v>
      </c>
      <c r="F234" s="45">
        <v>23113</v>
      </c>
      <c r="G234" s="45" t="s">
        <v>26</v>
      </c>
      <c r="H234" s="45" t="s">
        <v>20</v>
      </c>
      <c r="I234" s="35">
        <v>124</v>
      </c>
      <c r="J234" s="24"/>
      <c r="K234" s="24"/>
      <c r="L234" s="24"/>
      <c r="M234" s="24"/>
      <c r="N234" s="24"/>
      <c r="O234" s="25">
        <f t="shared" si="6"/>
        <v>124</v>
      </c>
    </row>
    <row r="235" spans="1:15" x14ac:dyDescent="0.3">
      <c r="A235" s="43" t="s">
        <v>60</v>
      </c>
      <c r="B235" s="44" t="s">
        <v>174</v>
      </c>
      <c r="C235" s="45" t="s">
        <v>16</v>
      </c>
      <c r="D235" s="45" t="s">
        <v>175</v>
      </c>
      <c r="E235" s="45" t="s">
        <v>41</v>
      </c>
      <c r="F235" s="45">
        <v>22407</v>
      </c>
      <c r="G235" s="45" t="s">
        <v>26</v>
      </c>
      <c r="H235" s="45" t="s">
        <v>20</v>
      </c>
      <c r="I235" s="36">
        <v>124</v>
      </c>
      <c r="J235" s="27"/>
      <c r="K235" s="27"/>
      <c r="L235" s="27"/>
      <c r="M235" s="27"/>
      <c r="N235" s="27"/>
      <c r="O235" s="23">
        <f t="shared" si="6"/>
        <v>124</v>
      </c>
    </row>
    <row r="236" spans="1:15" x14ac:dyDescent="0.3">
      <c r="A236" s="43" t="s">
        <v>60</v>
      </c>
      <c r="B236" s="44" t="s">
        <v>176</v>
      </c>
      <c r="C236" s="45" t="s">
        <v>16</v>
      </c>
      <c r="D236" s="45" t="s">
        <v>177</v>
      </c>
      <c r="E236" s="45" t="s">
        <v>41</v>
      </c>
      <c r="F236" s="45">
        <v>23435</v>
      </c>
      <c r="G236" s="45" t="s">
        <v>26</v>
      </c>
      <c r="H236" s="45" t="s">
        <v>20</v>
      </c>
      <c r="I236" s="35">
        <v>125</v>
      </c>
      <c r="J236" s="24"/>
      <c r="K236" s="24"/>
      <c r="L236" s="24"/>
      <c r="M236" s="24"/>
      <c r="N236" s="24"/>
      <c r="O236" s="25">
        <f t="shared" si="6"/>
        <v>125</v>
      </c>
    </row>
    <row r="237" spans="1:15" x14ac:dyDescent="0.3">
      <c r="A237" s="43" t="s">
        <v>60</v>
      </c>
      <c r="B237" s="44" t="s">
        <v>178</v>
      </c>
      <c r="C237" s="45" t="s">
        <v>16</v>
      </c>
      <c r="D237" s="45" t="s">
        <v>45</v>
      </c>
      <c r="E237" s="45" t="s">
        <v>41</v>
      </c>
      <c r="F237" s="45">
        <v>23456</v>
      </c>
      <c r="G237" s="45" t="s">
        <v>19</v>
      </c>
      <c r="H237" s="45" t="s">
        <v>20</v>
      </c>
      <c r="I237" s="36">
        <v>124</v>
      </c>
      <c r="J237" s="27"/>
      <c r="K237" s="27"/>
      <c r="L237" s="27"/>
      <c r="M237" s="27"/>
      <c r="N237" s="27"/>
      <c r="O237" s="23">
        <f t="shared" si="6"/>
        <v>124</v>
      </c>
    </row>
    <row r="238" spans="1:15" x14ac:dyDescent="0.3">
      <c r="A238" s="43" t="s">
        <v>375</v>
      </c>
      <c r="B238" s="44" t="s">
        <v>490</v>
      </c>
      <c r="C238" s="45" t="s">
        <v>185</v>
      </c>
      <c r="D238" s="45" t="s">
        <v>433</v>
      </c>
      <c r="E238" s="45" t="s">
        <v>41</v>
      </c>
      <c r="F238" s="51" t="s">
        <v>491</v>
      </c>
      <c r="G238" s="45" t="s">
        <v>26</v>
      </c>
      <c r="H238" s="45" t="s">
        <v>42</v>
      </c>
      <c r="I238" s="35">
        <v>125</v>
      </c>
      <c r="J238" s="24"/>
      <c r="K238" s="24"/>
      <c r="L238" s="24"/>
      <c r="M238" s="24"/>
      <c r="N238" s="24"/>
      <c r="O238" s="25">
        <f t="shared" si="6"/>
        <v>125</v>
      </c>
    </row>
    <row r="239" spans="1:15" x14ac:dyDescent="0.3">
      <c r="A239" s="52" t="s">
        <v>301</v>
      </c>
      <c r="B239" s="44" t="s">
        <v>350</v>
      </c>
      <c r="C239" s="45" t="s">
        <v>302</v>
      </c>
      <c r="D239" s="45" t="s">
        <v>351</v>
      </c>
      <c r="E239" s="45" t="s">
        <v>352</v>
      </c>
      <c r="F239" s="45">
        <v>98683</v>
      </c>
      <c r="G239" s="45" t="s">
        <v>26</v>
      </c>
      <c r="H239" s="45" t="s">
        <v>245</v>
      </c>
      <c r="I239" s="36">
        <v>125</v>
      </c>
      <c r="J239" s="27"/>
      <c r="K239" s="27"/>
      <c r="L239" s="27"/>
      <c r="M239" s="27"/>
      <c r="N239" s="27"/>
      <c r="O239" s="23">
        <f t="shared" si="6"/>
        <v>125</v>
      </c>
    </row>
    <row r="240" spans="1:15" x14ac:dyDescent="0.3">
      <c r="A240" s="52" t="s">
        <v>301</v>
      </c>
      <c r="B240" s="44" t="s">
        <v>353</v>
      </c>
      <c r="C240" s="45" t="s">
        <v>302</v>
      </c>
      <c r="D240" s="45" t="s">
        <v>17</v>
      </c>
      <c r="E240" s="45" t="s">
        <v>352</v>
      </c>
      <c r="F240" s="45">
        <v>98005</v>
      </c>
      <c r="G240" s="45" t="s">
        <v>26</v>
      </c>
      <c r="H240" s="45" t="s">
        <v>245</v>
      </c>
      <c r="I240" s="35">
        <v>126</v>
      </c>
      <c r="J240" s="24"/>
      <c r="K240" s="24"/>
      <c r="L240" s="24"/>
      <c r="M240" s="24"/>
      <c r="N240" s="24"/>
      <c r="O240" s="25">
        <f t="shared" si="6"/>
        <v>126</v>
      </c>
    </row>
    <row r="241" spans="1:15" x14ac:dyDescent="0.3">
      <c r="A241" s="52" t="s">
        <v>301</v>
      </c>
      <c r="B241" s="44" t="s">
        <v>354</v>
      </c>
      <c r="C241" s="45" t="s">
        <v>302</v>
      </c>
      <c r="D241" s="45" t="s">
        <v>351</v>
      </c>
      <c r="E241" s="45" t="s">
        <v>352</v>
      </c>
      <c r="F241" s="45">
        <v>98664</v>
      </c>
      <c r="G241" s="45" t="s">
        <v>26</v>
      </c>
      <c r="H241" s="45" t="s">
        <v>245</v>
      </c>
      <c r="I241" s="36">
        <v>124</v>
      </c>
      <c r="J241" s="27"/>
      <c r="K241" s="27"/>
      <c r="L241" s="27"/>
      <c r="M241" s="27"/>
      <c r="N241" s="27"/>
      <c r="O241" s="23">
        <f t="shared" si="6"/>
        <v>124</v>
      </c>
    </row>
    <row r="242" spans="1:15" x14ac:dyDescent="0.3">
      <c r="A242" s="52" t="s">
        <v>301</v>
      </c>
      <c r="B242" s="44" t="s">
        <v>355</v>
      </c>
      <c r="C242" s="45" t="s">
        <v>302</v>
      </c>
      <c r="D242" s="45" t="s">
        <v>356</v>
      </c>
      <c r="E242" s="45" t="s">
        <v>352</v>
      </c>
      <c r="F242" s="45">
        <v>98902</v>
      </c>
      <c r="G242" s="45" t="s">
        <v>26</v>
      </c>
      <c r="H242" s="45" t="s">
        <v>245</v>
      </c>
      <c r="I242" s="35">
        <v>121</v>
      </c>
      <c r="J242" s="24"/>
      <c r="K242" s="24"/>
      <c r="L242" s="24"/>
      <c r="M242" s="24"/>
      <c r="N242" s="24"/>
      <c r="O242" s="25">
        <f t="shared" si="6"/>
        <v>121</v>
      </c>
    </row>
    <row r="243" spans="1:15" x14ac:dyDescent="0.3">
      <c r="A243" s="43" t="s">
        <v>361</v>
      </c>
      <c r="B243" s="44" t="s">
        <v>363</v>
      </c>
      <c r="C243" s="45" t="s">
        <v>302</v>
      </c>
      <c r="D243" s="45" t="s">
        <v>364</v>
      </c>
      <c r="E243" s="45" t="s">
        <v>352</v>
      </c>
      <c r="F243" s="45">
        <v>98027</v>
      </c>
      <c r="G243" s="45" t="s">
        <v>240</v>
      </c>
      <c r="H243" s="45" t="s">
        <v>362</v>
      </c>
      <c r="I243" s="36">
        <v>124</v>
      </c>
      <c r="J243" s="27"/>
      <c r="K243" s="27"/>
      <c r="L243" s="27"/>
      <c r="M243" s="27"/>
      <c r="N243" s="27"/>
      <c r="O243" s="23">
        <f t="shared" si="6"/>
        <v>124</v>
      </c>
    </row>
    <row r="244" spans="1:15" x14ac:dyDescent="0.3">
      <c r="A244" s="43" t="s">
        <v>514</v>
      </c>
      <c r="B244" s="44" t="s">
        <v>513</v>
      </c>
      <c r="C244" s="45" t="s">
        <v>16</v>
      </c>
      <c r="D244" s="45" t="s">
        <v>515</v>
      </c>
      <c r="E244" s="45" t="s">
        <v>352</v>
      </c>
      <c r="F244" s="45" t="s">
        <v>516</v>
      </c>
      <c r="G244" s="45" t="s">
        <v>26</v>
      </c>
      <c r="H244" s="45" t="s">
        <v>182</v>
      </c>
      <c r="I244" s="35">
        <v>88</v>
      </c>
      <c r="J244" s="24"/>
      <c r="K244" s="24"/>
      <c r="L244" s="24"/>
      <c r="M244" s="24"/>
      <c r="N244" s="24"/>
      <c r="O244" s="25">
        <f t="shared" si="6"/>
        <v>88</v>
      </c>
    </row>
    <row r="245" spans="1:15" x14ac:dyDescent="0.3">
      <c r="A245" s="43" t="s">
        <v>623</v>
      </c>
      <c r="B245" s="46" t="s">
        <v>622</v>
      </c>
      <c r="C245" s="45" t="s">
        <v>16</v>
      </c>
      <c r="D245" s="45" t="s">
        <v>624</v>
      </c>
      <c r="E245" s="45" t="s">
        <v>352</v>
      </c>
      <c r="F245" s="45">
        <v>98532</v>
      </c>
      <c r="G245" s="45" t="s">
        <v>26</v>
      </c>
      <c r="H245" s="45" t="s">
        <v>245</v>
      </c>
      <c r="I245" s="34"/>
      <c r="J245" s="22"/>
      <c r="K245" s="22"/>
      <c r="L245" s="22">
        <v>98</v>
      </c>
      <c r="M245" s="22"/>
      <c r="N245" s="22"/>
      <c r="O245" s="23">
        <f t="shared" si="6"/>
        <v>98</v>
      </c>
    </row>
    <row r="246" spans="1:15" x14ac:dyDescent="0.3">
      <c r="A246" s="43" t="s">
        <v>15</v>
      </c>
      <c r="B246" s="44" t="s">
        <v>641</v>
      </c>
      <c r="C246" s="45" t="s">
        <v>16</v>
      </c>
      <c r="D246" s="45" t="s">
        <v>17</v>
      </c>
      <c r="E246" s="45" t="s">
        <v>18</v>
      </c>
      <c r="F246" s="51">
        <v>54311</v>
      </c>
      <c r="G246" s="45" t="s">
        <v>26</v>
      </c>
      <c r="H246" s="45" t="s">
        <v>20</v>
      </c>
      <c r="I246" s="37"/>
      <c r="J246" s="28"/>
      <c r="K246" s="28"/>
      <c r="L246" s="28">
        <v>89</v>
      </c>
      <c r="M246" s="28">
        <v>45</v>
      </c>
      <c r="N246" s="28">
        <v>8</v>
      </c>
      <c r="O246" s="25">
        <f t="shared" si="6"/>
        <v>142</v>
      </c>
    </row>
    <row r="247" spans="1:15" x14ac:dyDescent="0.3">
      <c r="A247" s="43" t="s">
        <v>15</v>
      </c>
      <c r="B247" s="44" t="s">
        <v>642</v>
      </c>
      <c r="C247" s="45" t="s">
        <v>16</v>
      </c>
      <c r="D247" s="45" t="s">
        <v>21</v>
      </c>
      <c r="E247" s="45" t="s">
        <v>18</v>
      </c>
      <c r="F247" s="45">
        <v>54901</v>
      </c>
      <c r="G247" s="45" t="s">
        <v>19</v>
      </c>
      <c r="H247" s="45" t="s">
        <v>20</v>
      </c>
      <c r="I247" s="34">
        <v>23</v>
      </c>
      <c r="J247" s="22"/>
      <c r="K247" s="22"/>
      <c r="L247" s="22">
        <f>174+12</f>
        <v>186</v>
      </c>
      <c r="M247" s="22">
        <v>26</v>
      </c>
      <c r="N247" s="22">
        <v>13</v>
      </c>
      <c r="O247" s="23">
        <f t="shared" si="6"/>
        <v>248</v>
      </c>
    </row>
    <row r="248" spans="1:15" x14ac:dyDescent="0.3">
      <c r="A248" s="43" t="s">
        <v>15</v>
      </c>
      <c r="B248" s="44" t="s">
        <v>643</v>
      </c>
      <c r="C248" s="45" t="s">
        <v>16</v>
      </c>
      <c r="D248" s="45" t="s">
        <v>644</v>
      </c>
      <c r="E248" s="45" t="s">
        <v>18</v>
      </c>
      <c r="F248" s="45">
        <v>53089</v>
      </c>
      <c r="G248" s="45" t="s">
        <v>19</v>
      </c>
      <c r="H248" s="45" t="s">
        <v>20</v>
      </c>
      <c r="I248" s="34"/>
      <c r="J248" s="22"/>
      <c r="K248" s="22"/>
      <c r="L248" s="22"/>
      <c r="M248" s="22"/>
      <c r="N248" s="22"/>
      <c r="O248" s="23"/>
    </row>
    <row r="249" spans="1:15" x14ac:dyDescent="0.3">
      <c r="A249" s="43" t="s">
        <v>56</v>
      </c>
      <c r="B249" s="44" t="s">
        <v>55</v>
      </c>
      <c r="C249" s="45" t="s">
        <v>16</v>
      </c>
      <c r="D249" s="45" t="s">
        <v>57</v>
      </c>
      <c r="E249" s="45" t="s">
        <v>18</v>
      </c>
      <c r="F249" s="51" t="s">
        <v>58</v>
      </c>
      <c r="G249" s="45" t="s">
        <v>26</v>
      </c>
      <c r="H249" s="45" t="s">
        <v>20</v>
      </c>
      <c r="I249" s="37">
        <v>34</v>
      </c>
      <c r="J249" s="28"/>
      <c r="K249" s="28"/>
      <c r="L249" s="28">
        <f>153+3</f>
        <v>156</v>
      </c>
      <c r="M249" s="28">
        <v>25</v>
      </c>
      <c r="N249" s="28">
        <v>14</v>
      </c>
      <c r="O249" s="25">
        <f t="shared" si="6"/>
        <v>229</v>
      </c>
    </row>
    <row r="250" spans="1:15" x14ac:dyDescent="0.3">
      <c r="A250" s="43" t="s">
        <v>358</v>
      </c>
      <c r="B250" s="44" t="s">
        <v>357</v>
      </c>
      <c r="C250" s="45" t="s">
        <v>16</v>
      </c>
      <c r="D250" s="45" t="s">
        <v>359</v>
      </c>
      <c r="E250" s="45" t="s">
        <v>18</v>
      </c>
      <c r="F250" s="45">
        <v>53154</v>
      </c>
      <c r="G250" s="45" t="s">
        <v>26</v>
      </c>
      <c r="H250" s="45" t="s">
        <v>42</v>
      </c>
      <c r="I250" s="40">
        <v>164</v>
      </c>
      <c r="J250" s="29"/>
      <c r="K250" s="29"/>
      <c r="L250" s="29">
        <v>34</v>
      </c>
      <c r="M250" s="29">
        <v>69</v>
      </c>
      <c r="N250" s="29"/>
      <c r="O250" s="30">
        <f t="shared" si="6"/>
        <v>267</v>
      </c>
    </row>
    <row r="251" spans="1:15" x14ac:dyDescent="0.3">
      <c r="A251" s="3"/>
      <c r="B251" s="7"/>
      <c r="C251" s="4"/>
      <c r="D251" s="4"/>
      <c r="E251" s="4"/>
      <c r="F251" s="4"/>
      <c r="G251" s="4"/>
      <c r="H251" s="4"/>
      <c r="I251" s="5"/>
      <c r="J251" s="5"/>
      <c r="K251" s="5"/>
      <c r="L251" s="5"/>
      <c r="M251" s="5"/>
      <c r="N251" s="6"/>
      <c r="O251" s="5"/>
    </row>
    <row r="252" spans="1:15" x14ac:dyDescent="0.3">
      <c r="A252" s="10"/>
      <c r="B252" s="9"/>
      <c r="I252" s="12">
        <f t="shared" ref="I252:O252" si="7">SUM(I9:I250)</f>
        <v>10502</v>
      </c>
      <c r="J252" s="12">
        <f t="shared" si="7"/>
        <v>222</v>
      </c>
      <c r="K252" s="12">
        <f t="shared" si="7"/>
        <v>134</v>
      </c>
      <c r="L252" s="12">
        <f t="shared" si="7"/>
        <v>6649</v>
      </c>
      <c r="M252" s="12">
        <f t="shared" si="7"/>
        <v>5345</v>
      </c>
      <c r="N252" s="12">
        <f t="shared" si="7"/>
        <v>1632</v>
      </c>
      <c r="O252" s="12">
        <f t="shared" si="7"/>
        <v>24420</v>
      </c>
    </row>
    <row r="253" spans="1:15" x14ac:dyDescent="0.3">
      <c r="A253" s="15"/>
      <c r="B253" s="14"/>
      <c r="O253" s="5"/>
    </row>
    <row r="254" spans="1:15" x14ac:dyDescent="0.3">
      <c r="A254" s="10"/>
      <c r="B254" s="9"/>
      <c r="O254" s="5"/>
    </row>
    <row r="255" spans="1:15" x14ac:dyDescent="0.3">
      <c r="O255" s="5"/>
    </row>
    <row r="256" spans="1:15" x14ac:dyDescent="0.3">
      <c r="B256" s="8"/>
      <c r="O256" s="5"/>
    </row>
    <row r="257" spans="1:15" x14ac:dyDescent="0.3">
      <c r="B257" s="13"/>
    </row>
    <row r="261" spans="1:15" x14ac:dyDescent="0.3">
      <c r="O261" s="16"/>
    </row>
    <row r="263" spans="1:15" x14ac:dyDescent="0.3">
      <c r="C263" s="5"/>
    </row>
    <row r="264" spans="1:15" x14ac:dyDescent="0.3">
      <c r="C264" s="5"/>
    </row>
    <row r="265" spans="1:15" x14ac:dyDescent="0.3">
      <c r="C265" s="5"/>
    </row>
    <row r="266" spans="1:15" x14ac:dyDescent="0.3">
      <c r="C266" s="5"/>
    </row>
    <row r="267" spans="1:15" x14ac:dyDescent="0.3">
      <c r="C267" s="5"/>
    </row>
    <row r="268" spans="1:15" x14ac:dyDescent="0.3">
      <c r="A268" s="17"/>
      <c r="C268" s="5"/>
    </row>
    <row r="269" spans="1:15" x14ac:dyDescent="0.3">
      <c r="A269" s="17"/>
      <c r="C269" s="5"/>
    </row>
    <row r="270" spans="1:15" x14ac:dyDescent="0.3">
      <c r="A270" s="17"/>
      <c r="C270" s="5"/>
    </row>
    <row r="274" spans="3:3" x14ac:dyDescent="0.3">
      <c r="C274" s="5"/>
    </row>
  </sheetData>
  <conditionalFormatting sqref="C260:C262 C251:C257 C264:C1048576 D251:D1048576">
    <cfRule type="containsText" dxfId="1" priority="2" operator="containsText" text="Public">
      <formula>NOT(ISERROR(SEARCH("Public",C251)))</formula>
    </cfRule>
  </conditionalFormatting>
  <pageMargins left="0.7" right="0.7" top="0.75" bottom="0.75" header="0.3" footer="0.3"/>
  <pageSetup scale="45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6BC7431-D7DD-4795-A388-A59B4A3A3A1E}">
            <xm:f>NOT(ISERROR(SEARCH($H$10,H251)))</xm:f>
            <xm:f>$H$10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H251:H1048576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Properties</vt:lpstr>
      <vt:lpstr>Properties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Hambly</dc:creator>
  <cp:lastModifiedBy>Dana Hambly</cp:lastModifiedBy>
  <dcterms:created xsi:type="dcterms:W3CDTF">2020-05-13T22:38:46Z</dcterms:created>
  <dcterms:modified xsi:type="dcterms:W3CDTF">2021-02-23T19:34:22Z</dcterms:modified>
</cp:coreProperties>
</file>